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2"/>
  </bookViews>
  <sheets>
    <sheet name="Values of Po" sheetId="1" r:id="rId1"/>
    <sheet name="e to the -lambda" sheetId="2" r:id="rId2"/>
    <sheet name="z-distribution table" sheetId="3" r:id="rId3"/>
    <sheet name="Cumul. z-distribution table" sheetId="4" r:id="rId4"/>
    <sheet name="t-distribution table" sheetId="5" r:id="rId5"/>
    <sheet name="Chi-Square Distribution" sheetId="6" r:id="rId6"/>
    <sheet name="F-distribution - .05" sheetId="7" r:id="rId7"/>
  </sheets>
  <definedNames>
    <definedName name="anscount" hidden="1">10</definedName>
    <definedName name="limcount" hidden="1">2</definedName>
    <definedName name="sencount" hidden="1">10</definedName>
  </definedNames>
  <calcPr fullCalcOnLoad="1"/>
</workbook>
</file>

<file path=xl/sharedStrings.xml><?xml version="1.0" encoding="utf-8"?>
<sst xmlns="http://schemas.openxmlformats.org/spreadsheetml/2006/main" count="39" uniqueCount="30">
  <si>
    <t>Standard Normal Distribution</t>
  </si>
  <si>
    <t>Entries in the table give the area under the curve between the mean and z standard deviations</t>
  </si>
  <si>
    <t>above the mean.  For example, for z = 1.25 the area under the curve between the mean and z is 0.3944</t>
  </si>
  <si>
    <t>z</t>
  </si>
  <si>
    <t>Cumulative Standard Normal Distribution</t>
  </si>
  <si>
    <t>Entries in the table give the area under the curve between negative infinity and z standard deviations</t>
  </si>
  <si>
    <t>above the mean.  For example, for z = 1.25 the area under the curve between negative infinity and z is 0.8944</t>
  </si>
  <si>
    <t>Degrees</t>
  </si>
  <si>
    <t>Area in the upper tail</t>
  </si>
  <si>
    <t>of Freedom</t>
  </si>
  <si>
    <t>Chi-Square Distribution</t>
  </si>
  <si>
    <t>Area in Upper Tail</t>
  </si>
  <si>
    <t>Denominator</t>
  </si>
  <si>
    <t>Numerator Degrees of Freedom</t>
  </si>
  <si>
    <r>
      <t xml:space="preserve">Entries in the table give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values for an area or probability in the upper tail of the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distribution</t>
    </r>
  </si>
  <si>
    <r>
      <t xml:space="preserve">Entries in the table give 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values, where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 is the area or probability in the uppr tail of the chi-square distribution</t>
    </r>
  </si>
  <si>
    <r>
      <t xml:space="preserve">For example, with 10 degrees of freedom and a 0.01 area in the upper tail, 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23.2093.</t>
    </r>
  </si>
  <si>
    <r>
      <t>F</t>
    </r>
    <r>
      <rPr>
        <b/>
        <sz val="10"/>
        <rFont val="Arial"/>
        <family val="2"/>
      </rPr>
      <t xml:space="preserve"> distribution -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 xml:space="preserve"> = 0.05</t>
    </r>
  </si>
  <si>
    <r>
      <t xml:space="preserve">Entries in the table give </t>
    </r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values, where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 is the area or probability in the upper tail of the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 xml:space="preserve"> distribution.</t>
    </r>
  </si>
  <si>
    <r>
      <t xml:space="preserve">For example, with 12 numerator degrees of freedom, 15 denominator degrees of freedom, and a 0.05 area in the upper tail, </t>
    </r>
    <r>
      <rPr>
        <i/>
        <sz val="10"/>
        <rFont val="Arial"/>
        <family val="2"/>
      </rPr>
      <t>F</t>
    </r>
    <r>
      <rPr>
        <vertAlign val="subscript"/>
        <sz val="10"/>
        <rFont val="Arial"/>
        <family val="2"/>
      </rPr>
      <t>.05</t>
    </r>
    <r>
      <rPr>
        <sz val="10"/>
        <rFont val="Arial"/>
        <family val="2"/>
      </rPr>
      <t xml:space="preserve"> = 2.48</t>
    </r>
  </si>
  <si>
    <r>
      <t>Values of e</t>
    </r>
    <r>
      <rPr>
        <b/>
        <vertAlign val="superscript"/>
        <sz val="10"/>
        <rFont val="Arial"/>
        <family val="2"/>
      </rPr>
      <t>-lambda</t>
    </r>
  </si>
  <si>
    <t>lambda</t>
  </si>
  <si>
    <r>
      <t>e</t>
    </r>
    <r>
      <rPr>
        <vertAlign val="superscript"/>
        <sz val="12"/>
        <rFont val="Times New Roman"/>
        <family val="1"/>
      </rPr>
      <t>-</t>
    </r>
    <r>
      <rPr>
        <i/>
        <vertAlign val="superscript"/>
        <sz val="12"/>
        <rFont val="Times New Roman"/>
        <family val="1"/>
      </rPr>
      <t>lambda</t>
    </r>
  </si>
  <si>
    <t>Ratio</t>
  </si>
  <si>
    <t>lambda/mu</t>
  </si>
  <si>
    <t>Number of Channels</t>
  </si>
  <si>
    <r>
      <t xml:space="preserve">Values of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for Multiple-Channel Waiting Lines with</t>
    </r>
  </si>
  <si>
    <t xml:space="preserve">                  Poisson Arrivals and Exponential Service </t>
  </si>
  <si>
    <r>
      <t xml:space="preserve">For example, with 10 degrees of freedom and a 0.025 area in the upper tail,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0.025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= 2.228</t>
    </r>
  </si>
  <si>
    <r>
      <t>t</t>
    </r>
    <r>
      <rPr>
        <b/>
        <sz val="10"/>
        <rFont val="Arial"/>
        <family val="2"/>
      </rPr>
      <t xml:space="preserve"> - distribution</t>
    </r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</si>
</sst>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"/>
    <numFmt numFmtId="175" formatCode="0.0000"/>
    <numFmt numFmtId="176" formatCode="0.0"/>
    <numFmt numFmtId="177" formatCode="0.000"/>
    <numFmt numFmtId="178" formatCode="0.0000000"/>
    <numFmt numFmtId="179" formatCode="0.000000"/>
    <numFmt numFmtId="180" formatCode="_(* #,##0.000_);_(* \(#,##0.000\);_(* &quot;-&quot;??_);_(@_)"/>
    <numFmt numFmtId="181" formatCode="0.000000000000000"/>
    <numFmt numFmtId="182" formatCode="0.00000000000000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0000000000000000"/>
    <numFmt numFmtId="190" formatCode="0.00000000000000000"/>
    <numFmt numFmtId="191" formatCode="0.0000000000000000"/>
  </numFmts>
  <fonts count="17">
    <font>
      <sz val="10"/>
      <name val="Arial"/>
      <family val="0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0" xfId="15" applyNumberFormat="1" applyFont="1" applyAlignment="1">
      <alignment horizontal="center"/>
    </xf>
    <xf numFmtId="180" fontId="3" fillId="0" borderId="0" xfId="15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17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140625" defaultRowHeight="12.75"/>
  <cols>
    <col min="1" max="6" width="11.8515625" style="0" customWidth="1"/>
  </cols>
  <sheetData>
    <row r="1" spans="1:2" ht="14.25">
      <c r="A1" s="1" t="s">
        <v>26</v>
      </c>
      <c r="B1" s="1"/>
    </row>
    <row r="2" spans="1:2" ht="12.75">
      <c r="A2" s="1" t="s">
        <v>27</v>
      </c>
      <c r="B2" s="1"/>
    </row>
    <row r="4" spans="1:4" ht="12.75">
      <c r="A4" s="32" t="s">
        <v>23</v>
      </c>
      <c r="B4" s="32"/>
      <c r="D4" t="s">
        <v>25</v>
      </c>
    </row>
    <row r="5" spans="1:6" ht="12.75">
      <c r="A5" s="33" t="s">
        <v>24</v>
      </c>
      <c r="B5" s="34">
        <v>1</v>
      </c>
      <c r="C5" s="34">
        <v>2</v>
      </c>
      <c r="D5" s="34">
        <v>3</v>
      </c>
      <c r="E5" s="34">
        <v>4</v>
      </c>
      <c r="F5" s="34">
        <v>5</v>
      </c>
    </row>
    <row r="7" spans="1:6" ht="12.75">
      <c r="A7" s="36">
        <v>0.15</v>
      </c>
      <c r="B7" s="37">
        <f>1/((($A7^0)/FACT(0))+(($A7^B$5/(FACT(B$5)))*(((B$5*1)/(B$5*1-$A7)))))</f>
        <v>0.85</v>
      </c>
      <c r="C7" s="37">
        <f>1/((($A7^0)/FACT(0)+($A7^1)/FACT(1))+(($A7^C$5/(FACT(C$5)))*(((C$5*1)/(C$5*1-$A7)))))</f>
        <v>0.8604651162790699</v>
      </c>
      <c r="D7" s="37">
        <f>1/((($A7^0)/FACT(0)+($A7^1)/FACT(1)+($A7^2)/FACT(2))+(($A7^D$5/(FACT(D$5)))*(((D$5*1)/(D$5*1-$A7)))))</f>
        <v>0.8607021517553795</v>
      </c>
      <c r="E7" s="37">
        <f>1/((($A7^0)/FACT(0)+($A7^1)/FACT(1)+($A7^2)/FACT(2)+($A7^3)/FACT(3))+(($A7^E$5/(FACT(E$5)))*(((E$5*1)/(E$5*1-$A7)))))</f>
        <v>0.8607078483701044</v>
      </c>
      <c r="F7" s="37">
        <f aca="true" t="shared" si="0" ref="F7:F46">1/((($A7^0)/FACT(0)+($A7^1)/FACT(1)+($A7^2)/FACT(2)+($A7^3)/FACT(3)+($A7^4)/FACT(4))+(($A7^F$5/(FACT(F$5)))*(((F$5*1)/(F$5*1-$A7)))))</f>
        <v>0.8607079739020255</v>
      </c>
    </row>
    <row r="8" spans="1:6" ht="12.75">
      <c r="A8" s="36">
        <v>0.2</v>
      </c>
      <c r="B8" s="37">
        <f aca="true" t="shared" si="1" ref="B8:B25">1/((($A8^0)/FACT(0))+(($A8^B$5/(FACT(B$5)))*(((B$5*1)/(B$5*1-$A8)))))</f>
        <v>0.8</v>
      </c>
      <c r="C8" s="37">
        <f>1/((($A8^0)/FACT(0)+($A8^1)/FACT(1))+(($A8^C$5/(FACT(C$5)))*(((C$5*1)/(C$5*1-$A8)))))</f>
        <v>0.8181818181818182</v>
      </c>
      <c r="D8" s="37">
        <f aca="true" t="shared" si="2" ref="D8:D36">1/((($A8^0)/FACT(0)+($A8^1)/FACT(1)+($A8^2)/FACT(2))+(($A8^D$5/(FACT(D$5)))*(((D$5*1)/(D$5*1-$A8)))))</f>
        <v>0.8187134502923977</v>
      </c>
      <c r="E8" s="37">
        <f aca="true" t="shared" si="3" ref="E8:E41">1/((($A8^0)/FACT(0)+($A8^1)/FACT(1)+($A8^2)/FACT(2)+($A8^3)/FACT(3))+(($A8^E$5/(FACT(E$5)))*(((E$5*1)/(E$5*1-$A8)))))</f>
        <v>0.8187302499281814</v>
      </c>
      <c r="F8" s="37">
        <f t="shared" si="0"/>
        <v>0.8187307399279061</v>
      </c>
    </row>
    <row r="9" spans="1:6" ht="12.75">
      <c r="A9" s="36">
        <v>0.25</v>
      </c>
      <c r="B9" s="37">
        <f t="shared" si="1"/>
        <v>0.75</v>
      </c>
      <c r="C9" s="37">
        <f aca="true" t="shared" si="4" ref="C9:C31">1/((($A9^0)/FACT(0)+($A9^1)/FACT(1))+(($A9^$C$5/(FACT($C$5)))*((($C$5*1)/($C$5*1-$A9)))))</f>
        <v>0.7777777777777777</v>
      </c>
      <c r="D9" s="37">
        <f t="shared" si="2"/>
        <v>0.7787610619469026</v>
      </c>
      <c r="E9" s="37">
        <f t="shared" si="3"/>
        <v>0.7787993510005409</v>
      </c>
      <c r="F9" s="37">
        <f t="shared" si="0"/>
        <v>0.7788007365303017</v>
      </c>
    </row>
    <row r="10" spans="1:6" ht="12.75">
      <c r="A10" s="36">
        <v>0.3</v>
      </c>
      <c r="B10" s="37">
        <f t="shared" si="1"/>
        <v>0.7</v>
      </c>
      <c r="C10" s="37">
        <f t="shared" si="4"/>
        <v>0.7391304347826086</v>
      </c>
      <c r="D10" s="37">
        <f t="shared" si="2"/>
        <v>0.7407407407407408</v>
      </c>
      <c r="E10" s="37">
        <f t="shared" si="3"/>
        <v>0.7408148963860247</v>
      </c>
      <c r="F10" s="37">
        <f t="shared" si="0"/>
        <v>0.7408180917235251</v>
      </c>
    </row>
    <row r="11" spans="1:6" ht="12.75">
      <c r="A11" s="36">
        <v>0.35</v>
      </c>
      <c r="B11" s="37">
        <f t="shared" si="1"/>
        <v>0.65</v>
      </c>
      <c r="C11" s="37">
        <f t="shared" si="4"/>
        <v>0.7021276595744681</v>
      </c>
      <c r="D11" s="37">
        <f t="shared" si="2"/>
        <v>0.7045530076437354</v>
      </c>
      <c r="E11" s="37">
        <f t="shared" si="3"/>
        <v>0.7046813850689597</v>
      </c>
      <c r="F11" s="37">
        <f t="shared" si="0"/>
        <v>0.7046877879098132</v>
      </c>
    </row>
    <row r="12" spans="1:6" ht="12.75">
      <c r="A12" s="36">
        <v>0.4</v>
      </c>
      <c r="B12" s="37">
        <f t="shared" si="1"/>
        <v>0.6</v>
      </c>
      <c r="C12" s="37">
        <f t="shared" si="4"/>
        <v>0.6666666666666666</v>
      </c>
      <c r="D12" s="37">
        <f t="shared" si="2"/>
        <v>0.6701030927835051</v>
      </c>
      <c r="E12" s="37">
        <f t="shared" si="3"/>
        <v>0.6703078450844092</v>
      </c>
      <c r="F12" s="37">
        <f t="shared" si="0"/>
        <v>0.6703194217766378</v>
      </c>
    </row>
    <row r="13" spans="1:6" ht="12.75">
      <c r="A13" s="36">
        <v>0.45</v>
      </c>
      <c r="B13" s="37">
        <f t="shared" si="1"/>
        <v>0.55</v>
      </c>
      <c r="C13" s="37">
        <f t="shared" si="4"/>
        <v>0.6326530612244898</v>
      </c>
      <c r="D13" s="37">
        <f t="shared" si="2"/>
        <v>0.6373008434864105</v>
      </c>
      <c r="E13" s="37">
        <f t="shared" si="3"/>
        <v>0.6376076243503249</v>
      </c>
      <c r="F13" s="37">
        <f t="shared" si="0"/>
        <v>0.6376269766135197</v>
      </c>
    </row>
    <row r="14" spans="1:6" ht="12.75">
      <c r="A14" s="36">
        <v>0.5</v>
      </c>
      <c r="B14" s="37">
        <f t="shared" si="1"/>
        <v>0.5</v>
      </c>
      <c r="C14" s="37">
        <f t="shared" si="4"/>
        <v>0.6</v>
      </c>
      <c r="D14" s="37">
        <f t="shared" si="2"/>
        <v>0.6060606060606061</v>
      </c>
      <c r="E14" s="37">
        <f t="shared" si="3"/>
        <v>0.6064981949458484</v>
      </c>
      <c r="F14" s="37">
        <f t="shared" si="0"/>
        <v>0.6065286065286065</v>
      </c>
    </row>
    <row r="15" spans="1:6" ht="12.75">
      <c r="A15" s="36">
        <v>0.55</v>
      </c>
      <c r="B15" s="37">
        <f t="shared" si="1"/>
        <v>0.44999999999999996</v>
      </c>
      <c r="C15" s="37">
        <f t="shared" si="4"/>
        <v>0.5686274509803921</v>
      </c>
      <c r="D15" s="37">
        <f t="shared" si="2"/>
        <v>0.576301087915319</v>
      </c>
      <c r="E15" s="37">
        <f t="shared" si="3"/>
        <v>0.5769009688173878</v>
      </c>
      <c r="F15" s="37">
        <f t="shared" si="0"/>
        <v>0.576946432002619</v>
      </c>
    </row>
    <row r="16" spans="1:6" ht="12.75">
      <c r="A16" s="36">
        <v>0.6</v>
      </c>
      <c r="B16" s="37">
        <f t="shared" si="1"/>
        <v>0.4</v>
      </c>
      <c r="C16" s="37">
        <f t="shared" si="4"/>
        <v>0.5384615384615384</v>
      </c>
      <c r="D16" s="37">
        <f t="shared" si="2"/>
        <v>0.547945205479452</v>
      </c>
      <c r="E16" s="37">
        <f t="shared" si="3"/>
        <v>0.5487411233053583</v>
      </c>
      <c r="F16" s="37">
        <f t="shared" si="0"/>
        <v>0.5488063461970215</v>
      </c>
    </row>
    <row r="17" spans="1:6" ht="12.75">
      <c r="A17" s="36">
        <v>0.65</v>
      </c>
      <c r="B17" s="37">
        <f t="shared" si="1"/>
        <v>0.35</v>
      </c>
      <c r="C17" s="37">
        <f t="shared" si="4"/>
        <v>0.5094339622641509</v>
      </c>
      <c r="D17" s="37">
        <f t="shared" si="2"/>
        <v>0.5209199224161818</v>
      </c>
      <c r="E17" s="37">
        <f t="shared" si="3"/>
        <v>0.5219474352191174</v>
      </c>
      <c r="F17" s="37">
        <f t="shared" si="0"/>
        <v>0.5220378314290964</v>
      </c>
    </row>
    <row r="18" spans="1:6" ht="12.75">
      <c r="A18" s="35">
        <f>2/3</f>
        <v>0.6666666666666666</v>
      </c>
      <c r="B18" s="37">
        <f t="shared" si="1"/>
        <v>0.33333333333333337</v>
      </c>
      <c r="C18" s="37">
        <f t="shared" si="4"/>
        <v>0.5</v>
      </c>
      <c r="D18" s="37">
        <f t="shared" si="2"/>
        <v>0.5121951219512195</v>
      </c>
      <c r="E18" s="37">
        <f t="shared" si="3"/>
        <v>0.5133079847908745</v>
      </c>
      <c r="F18" s="37">
        <f t="shared" si="0"/>
        <v>0.5134080936128718</v>
      </c>
    </row>
    <row r="19" spans="1:6" ht="12.75">
      <c r="A19" s="36">
        <v>0.7</v>
      </c>
      <c r="B19" s="37">
        <f t="shared" si="1"/>
        <v>0.30000000000000004</v>
      </c>
      <c r="C19" s="37">
        <f t="shared" si="4"/>
        <v>0.48148148148148157</v>
      </c>
      <c r="D19" s="37">
        <f t="shared" si="2"/>
        <v>0.49515608180839615</v>
      </c>
      <c r="E19" s="37">
        <f t="shared" si="3"/>
        <v>0.49645212245819015</v>
      </c>
      <c r="F19" s="37">
        <f t="shared" si="0"/>
        <v>0.49657378523472495</v>
      </c>
    </row>
    <row r="20" spans="1:6" ht="12.75">
      <c r="A20" s="36">
        <v>0.75</v>
      </c>
      <c r="B20" s="37">
        <f t="shared" si="1"/>
        <v>0.25</v>
      </c>
      <c r="C20" s="37">
        <f t="shared" si="4"/>
        <v>0.45454545454545453</v>
      </c>
      <c r="D20" s="37">
        <f t="shared" si="2"/>
        <v>0.47058823529411764</v>
      </c>
      <c r="E20" s="37">
        <f t="shared" si="3"/>
        <v>0.47219069239500566</v>
      </c>
      <c r="F20" s="37">
        <f t="shared" si="0"/>
        <v>0.4723503554566668</v>
      </c>
    </row>
    <row r="21" spans="1:6" ht="12.75">
      <c r="A21" s="36">
        <v>0.8</v>
      </c>
      <c r="B21" s="37">
        <f t="shared" si="1"/>
        <v>0.19999999999999996</v>
      </c>
      <c r="C21" s="37">
        <f t="shared" si="4"/>
        <v>0.42857142857142855</v>
      </c>
      <c r="D21" s="37">
        <f t="shared" si="2"/>
        <v>0.44715447154471544</v>
      </c>
      <c r="E21" s="37">
        <f t="shared" si="3"/>
        <v>0.44910179640718567</v>
      </c>
      <c r="F21" s="37">
        <f t="shared" si="0"/>
        <v>0.4493067838192503</v>
      </c>
    </row>
    <row r="22" spans="1:6" ht="12.75">
      <c r="A22" s="35">
        <f>5/6</f>
        <v>0.8333333333333334</v>
      </c>
      <c r="B22" s="37">
        <f t="shared" si="1"/>
        <v>0.16666666666666663</v>
      </c>
      <c r="C22" s="37">
        <f t="shared" si="4"/>
        <v>0.4117647058823529</v>
      </c>
      <c r="D22" s="37">
        <f t="shared" si="2"/>
        <v>0.43213296398891965</v>
      </c>
      <c r="E22" s="37">
        <f t="shared" si="3"/>
        <v>0.4343316753095565</v>
      </c>
      <c r="F22" s="37">
        <f t="shared" si="0"/>
        <v>0.43457121301031104</v>
      </c>
    </row>
    <row r="23" spans="1:6" ht="12.75">
      <c r="A23" s="36">
        <v>0.85</v>
      </c>
      <c r="B23" s="37">
        <f t="shared" si="1"/>
        <v>0.15000000000000002</v>
      </c>
      <c r="C23" s="37">
        <f t="shared" si="4"/>
        <v>0.4035087719298245</v>
      </c>
      <c r="D23" s="37">
        <f t="shared" si="2"/>
        <v>0.4247962459866633</v>
      </c>
      <c r="E23" s="37">
        <f t="shared" si="3"/>
        <v>0.4271270900837022</v>
      </c>
      <c r="F23" s="37">
        <f t="shared" si="0"/>
        <v>0.42738525747749206</v>
      </c>
    </row>
    <row r="24" spans="1:6" ht="12.75">
      <c r="A24" s="36">
        <v>0.9</v>
      </c>
      <c r="B24" s="37">
        <f>1/((($A24^0)/FACT(0))+(($A24^B$5/(FACT(B$5)))*(((B$5*1)/(B$5*1-$A24)))))</f>
        <v>0.09999999999999998</v>
      </c>
      <c r="C24" s="37">
        <f t="shared" si="4"/>
        <v>0.37931034482758624</v>
      </c>
      <c r="D24" s="37">
        <f t="shared" si="2"/>
        <v>0.40345821325648423</v>
      </c>
      <c r="E24" s="37">
        <f t="shared" si="3"/>
        <v>0.4062110987355042</v>
      </c>
      <c r="F24" s="37">
        <f t="shared" si="0"/>
        <v>0.40653076805808436</v>
      </c>
    </row>
    <row r="25" spans="1:6" ht="12.75">
      <c r="A25" s="36">
        <v>0.95</v>
      </c>
      <c r="B25" s="37">
        <f t="shared" si="1"/>
        <v>0.050000000000000044</v>
      </c>
      <c r="C25" s="37">
        <f t="shared" si="4"/>
        <v>0.35593220338983056</v>
      </c>
      <c r="D25" s="37">
        <f t="shared" si="2"/>
        <v>0.3830880635365569</v>
      </c>
      <c r="E25" s="37">
        <f t="shared" si="3"/>
        <v>0.38630108792307755</v>
      </c>
      <c r="F25" s="37">
        <f t="shared" si="0"/>
        <v>0.38669097774013084</v>
      </c>
    </row>
    <row r="26" spans="1:6" ht="12.75">
      <c r="A26" s="36">
        <v>1</v>
      </c>
      <c r="B26" s="37"/>
      <c r="C26" s="37">
        <f t="shared" si="4"/>
        <v>0.3333333333333333</v>
      </c>
      <c r="D26" s="37">
        <f t="shared" si="2"/>
        <v>0.36363636363636365</v>
      </c>
      <c r="E26" s="37">
        <f t="shared" si="3"/>
        <v>0.3673469387755102</v>
      </c>
      <c r="F26" s="37">
        <f t="shared" si="0"/>
        <v>0.36781609195402304</v>
      </c>
    </row>
    <row r="27" spans="1:6" ht="12.75">
      <c r="A27" s="36">
        <v>1.2</v>
      </c>
      <c r="B27" s="37"/>
      <c r="C27" s="37">
        <f t="shared" si="4"/>
        <v>0.25</v>
      </c>
      <c r="D27" s="37">
        <f t="shared" si="2"/>
        <v>0.29411764705882354</v>
      </c>
      <c r="E27" s="37">
        <f t="shared" si="3"/>
        <v>0.300171526586621</v>
      </c>
      <c r="F27" s="37">
        <f t="shared" si="0"/>
        <v>0.3010520978577767</v>
      </c>
    </row>
    <row r="28" spans="1:6" ht="12.75">
      <c r="A28" s="35">
        <f>4/3</f>
        <v>1.3333333333333333</v>
      </c>
      <c r="B28" s="37"/>
      <c r="C28" s="37">
        <f t="shared" si="4"/>
        <v>0.20000000000000004</v>
      </c>
      <c r="D28" s="37">
        <f t="shared" si="2"/>
        <v>0.25423728813559326</v>
      </c>
      <c r="E28" s="37">
        <f t="shared" si="3"/>
        <v>0.26213592233009714</v>
      </c>
      <c r="F28" s="37">
        <f t="shared" si="0"/>
        <v>0.26337570203960986</v>
      </c>
    </row>
    <row r="29" spans="1:6" ht="12.75">
      <c r="A29" s="36">
        <v>1.4</v>
      </c>
      <c r="B29" s="37"/>
      <c r="C29" s="37">
        <f t="shared" si="4"/>
        <v>0.17647058823529413</v>
      </c>
      <c r="D29" s="37">
        <f t="shared" si="2"/>
        <v>0.2359882005899705</v>
      </c>
      <c r="E29" s="37">
        <f t="shared" si="3"/>
        <v>0.24488258194147935</v>
      </c>
      <c r="F29" s="37">
        <f t="shared" si="0"/>
        <v>0.24632676614010518</v>
      </c>
    </row>
    <row r="30" spans="1:6" ht="12.75">
      <c r="A30" s="36">
        <v>1.6</v>
      </c>
      <c r="B30" s="37"/>
      <c r="C30" s="37">
        <f t="shared" si="4"/>
        <v>0.11111111111111109</v>
      </c>
      <c r="D30" s="37">
        <f t="shared" si="2"/>
        <v>0.1871657754010695</v>
      </c>
      <c r="E30" s="37">
        <f t="shared" si="3"/>
        <v>0.19929140832595216</v>
      </c>
      <c r="F30" s="37">
        <f t="shared" si="0"/>
        <v>0.2014408948715518</v>
      </c>
    </row>
    <row r="31" spans="1:6" ht="12.75">
      <c r="A31" s="36">
        <v>1.8</v>
      </c>
      <c r="B31" s="37"/>
      <c r="C31" s="37">
        <f t="shared" si="4"/>
        <v>0.05263157894736841</v>
      </c>
      <c r="D31" s="37">
        <f t="shared" si="2"/>
        <v>0.14598540145985403</v>
      </c>
      <c r="E31" s="37">
        <f t="shared" si="3"/>
        <v>0.16162209814869233</v>
      </c>
      <c r="F31" s="37">
        <f t="shared" si="0"/>
        <v>0.16459719979013857</v>
      </c>
    </row>
    <row r="32" spans="1:6" ht="12.75">
      <c r="A32" s="36">
        <v>2</v>
      </c>
      <c r="B32" s="37"/>
      <c r="D32" s="37">
        <f t="shared" si="2"/>
        <v>0.1111111111111111</v>
      </c>
      <c r="E32" s="37">
        <f t="shared" si="3"/>
        <v>0.13043478260869565</v>
      </c>
      <c r="F32" s="37">
        <f t="shared" si="0"/>
        <v>0.13432835820895522</v>
      </c>
    </row>
    <row r="33" spans="1:6" ht="12.75">
      <c r="A33" s="36">
        <v>2.2</v>
      </c>
      <c r="B33" s="37"/>
      <c r="D33" s="37">
        <f t="shared" si="2"/>
        <v>0.08146639511201625</v>
      </c>
      <c r="E33" s="37">
        <f t="shared" si="3"/>
        <v>0.10456200139416</v>
      </c>
      <c r="F33" s="37">
        <f t="shared" si="0"/>
        <v>0.1094374135249009</v>
      </c>
    </row>
    <row r="34" spans="1:6" ht="12.75">
      <c r="A34" s="36">
        <v>2.4</v>
      </c>
      <c r="B34" s="37"/>
      <c r="D34" s="37">
        <f t="shared" si="2"/>
        <v>0.05617977528089889</v>
      </c>
      <c r="E34" s="37">
        <f t="shared" si="3"/>
        <v>0.08305647840531562</v>
      </c>
      <c r="F34" s="37">
        <f t="shared" si="0"/>
        <v>0.08894849198095134</v>
      </c>
    </row>
    <row r="35" spans="1:6" ht="12.75">
      <c r="A35" s="36">
        <v>2.6</v>
      </c>
      <c r="B35" s="37"/>
      <c r="D35" s="37">
        <f t="shared" si="2"/>
        <v>0.034542314335060435</v>
      </c>
      <c r="E35" s="37">
        <f t="shared" si="3"/>
        <v>0.06514860085623873</v>
      </c>
      <c r="F35" s="37">
        <f t="shared" si="0"/>
        <v>0.07206615673187985</v>
      </c>
    </row>
    <row r="36" spans="1:6" ht="12.75">
      <c r="A36" s="36">
        <v>2.8</v>
      </c>
      <c r="B36" s="36"/>
      <c r="D36" s="37">
        <f t="shared" si="2"/>
        <v>0.015974440894568707</v>
      </c>
      <c r="E36" s="37">
        <f t="shared" si="3"/>
        <v>0.05021200624860524</v>
      </c>
      <c r="F36" s="37">
        <f t="shared" si="0"/>
        <v>0.05814199331895643</v>
      </c>
    </row>
    <row r="37" spans="1:6" ht="12.75">
      <c r="A37" s="36">
        <v>3</v>
      </c>
      <c r="B37" s="36"/>
      <c r="E37" s="37">
        <f t="shared" si="3"/>
        <v>0.03773584905660377</v>
      </c>
      <c r="F37" s="37">
        <f t="shared" si="0"/>
        <v>0.04664723032069971</v>
      </c>
    </row>
    <row r="38" spans="1:6" ht="12.75">
      <c r="A38" s="36">
        <v>3.2</v>
      </c>
      <c r="B38" s="36"/>
      <c r="E38" s="37">
        <f t="shared" si="3"/>
        <v>0.02730251183108845</v>
      </c>
      <c r="F38" s="37">
        <f t="shared" si="0"/>
        <v>0.037150373705240665</v>
      </c>
    </row>
    <row r="39" spans="1:6" ht="12.75">
      <c r="A39" s="36">
        <v>3.4</v>
      </c>
      <c r="B39" s="36"/>
      <c r="E39" s="37">
        <f t="shared" si="3"/>
        <v>0.0185697189782528</v>
      </c>
      <c r="F39" s="37">
        <f t="shared" si="0"/>
        <v>0.029298985156401648</v>
      </c>
    </row>
    <row r="40" spans="1:6" ht="12.75">
      <c r="A40" s="36">
        <v>3.6</v>
      </c>
      <c r="B40" s="36"/>
      <c r="E40" s="37">
        <f t="shared" si="3"/>
        <v>0.011256190904997744</v>
      </c>
      <c r="F40" s="37">
        <f t="shared" si="0"/>
        <v>0.022804868513643824</v>
      </c>
    </row>
    <row r="41" spans="1:6" ht="12.75">
      <c r="A41" s="36">
        <v>3.8</v>
      </c>
      <c r="B41" s="36"/>
      <c r="E41" s="37">
        <f t="shared" si="3"/>
        <v>0.005130134409521534</v>
      </c>
      <c r="F41" s="37">
        <f t="shared" si="0"/>
        <v>0.017432046493204893</v>
      </c>
    </row>
    <row r="42" spans="1:6" ht="12.75">
      <c r="A42" s="36">
        <v>4</v>
      </c>
      <c r="B42" s="36"/>
      <c r="E42" s="37"/>
      <c r="F42" s="37">
        <f t="shared" si="0"/>
        <v>0.012987012987012988</v>
      </c>
    </row>
    <row r="43" spans="1:6" ht="12.75">
      <c r="A43" s="36">
        <v>4.2</v>
      </c>
      <c r="B43" s="36"/>
      <c r="F43" s="37">
        <f t="shared" si="0"/>
        <v>0.009310835251753346</v>
      </c>
    </row>
    <row r="44" spans="1:6" ht="12.75">
      <c r="A44" s="36">
        <v>4.4</v>
      </c>
      <c r="B44" s="36"/>
      <c r="F44" s="37">
        <f t="shared" si="0"/>
        <v>0.006272756165422334</v>
      </c>
    </row>
    <row r="45" spans="1:6" ht="12.75">
      <c r="A45" s="36">
        <v>4.6</v>
      </c>
      <c r="B45" s="36"/>
      <c r="F45" s="37">
        <f t="shared" si="0"/>
        <v>0.0037650106267424974</v>
      </c>
    </row>
    <row r="46" spans="1:6" ht="12.75">
      <c r="A46" s="36">
        <v>4.8</v>
      </c>
      <c r="B46" s="36"/>
      <c r="F46" s="37">
        <f t="shared" si="0"/>
        <v>0.0016986234355678173</v>
      </c>
    </row>
    <row r="47" spans="1:6" ht="12.75">
      <c r="A47" s="36">
        <v>5</v>
      </c>
      <c r="B47" s="36"/>
      <c r="F47" s="37"/>
    </row>
    <row r="48" spans="1:2" ht="12.75">
      <c r="A48" s="36"/>
      <c r="B48" s="36"/>
    </row>
  </sheetData>
  <printOptions gridLines="1" horizontalCentered="1" verticalCentered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&amp;L&amp;D&amp;C&amp;F&amp;R&amp;P.&amp;N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9.140625" defaultRowHeight="12.75"/>
  <cols>
    <col min="1" max="6" width="14.57421875" style="0" customWidth="1"/>
  </cols>
  <sheetData>
    <row r="1" ht="14.25">
      <c r="A1" s="1" t="s">
        <v>20</v>
      </c>
    </row>
    <row r="2" ht="12.75">
      <c r="A2" s="2"/>
    </row>
    <row r="3" spans="1:6" ht="18.75">
      <c r="A3" s="3" t="s">
        <v>21</v>
      </c>
      <c r="B3" s="27" t="s">
        <v>22</v>
      </c>
      <c r="C3" s="29" t="s">
        <v>21</v>
      </c>
      <c r="D3" s="27" t="s">
        <v>22</v>
      </c>
      <c r="E3" s="29" t="s">
        <v>21</v>
      </c>
      <c r="F3" s="27" t="s">
        <v>22</v>
      </c>
    </row>
    <row r="4" spans="1:6" ht="12.75">
      <c r="A4" s="26">
        <v>0.05</v>
      </c>
      <c r="B4" s="7">
        <f>EXP(-A4)</f>
        <v>0.951229424500714</v>
      </c>
      <c r="C4" s="30">
        <v>2.05</v>
      </c>
      <c r="D4" s="7">
        <f aca="true" t="shared" si="0" ref="D4:F43">EXP(-C4)</f>
        <v>0.12873490358780423</v>
      </c>
      <c r="E4" s="30">
        <v>4.05</v>
      </c>
      <c r="F4" s="7">
        <f t="shared" si="0"/>
        <v>0.017422374639493515</v>
      </c>
    </row>
    <row r="5" spans="1:6" ht="12.75">
      <c r="A5" s="26">
        <v>0.1</v>
      </c>
      <c r="B5" s="7">
        <f aca="true" t="shared" si="1" ref="B5:B43">EXP(-A5)</f>
        <v>0.9048374180359595</v>
      </c>
      <c r="C5" s="30">
        <v>2.1</v>
      </c>
      <c r="D5" s="7">
        <f t="shared" si="0"/>
        <v>0.1224564282529819</v>
      </c>
      <c r="E5" s="30">
        <v>4.1</v>
      </c>
      <c r="F5" s="7">
        <f t="shared" si="0"/>
        <v>0.016572675401761255</v>
      </c>
    </row>
    <row r="6" spans="1:6" ht="12.75">
      <c r="A6" s="26">
        <v>0.15</v>
      </c>
      <c r="B6" s="7">
        <f t="shared" si="1"/>
        <v>0.8607079764250578</v>
      </c>
      <c r="C6" s="30">
        <v>2.15</v>
      </c>
      <c r="D6" s="7">
        <f t="shared" si="0"/>
        <v>0.11648415777349697</v>
      </c>
      <c r="E6" s="30">
        <v>4.15</v>
      </c>
      <c r="F6" s="7">
        <f t="shared" si="0"/>
        <v>0.015764416484854486</v>
      </c>
    </row>
    <row r="7" spans="1:6" ht="12.75">
      <c r="A7" s="26">
        <v>0.2</v>
      </c>
      <c r="B7" s="7">
        <f t="shared" si="1"/>
        <v>0.8187307530779818</v>
      </c>
      <c r="C7" s="30">
        <v>2.2</v>
      </c>
      <c r="D7" s="7">
        <f t="shared" si="0"/>
        <v>0.11080315836233387</v>
      </c>
      <c r="E7" s="30">
        <v>4.2</v>
      </c>
      <c r="F7" s="7">
        <f t="shared" si="0"/>
        <v>0.014995576820477703</v>
      </c>
    </row>
    <row r="8" spans="1:6" ht="12.75">
      <c r="A8" s="26">
        <v>0.25</v>
      </c>
      <c r="B8" s="7">
        <f t="shared" si="1"/>
        <v>0.7788007830714049</v>
      </c>
      <c r="C8" s="30">
        <v>2.25</v>
      </c>
      <c r="D8" s="7">
        <f t="shared" si="0"/>
        <v>0.10539922456186433</v>
      </c>
      <c r="E8" s="30">
        <v>4.25</v>
      </c>
      <c r="F8" s="7">
        <f t="shared" si="0"/>
        <v>0.014264233908999256</v>
      </c>
    </row>
    <row r="9" spans="1:6" ht="16.5" customHeight="1">
      <c r="A9" s="26">
        <v>0.3</v>
      </c>
      <c r="B9" s="7">
        <f t="shared" si="1"/>
        <v>0.7408182206817179</v>
      </c>
      <c r="C9" s="30">
        <v>2.3</v>
      </c>
      <c r="D9" s="7">
        <f t="shared" si="0"/>
        <v>0.10025884372280375</v>
      </c>
      <c r="E9" s="30">
        <v>4.3</v>
      </c>
      <c r="F9" s="7">
        <f t="shared" si="0"/>
        <v>0.013568559012200934</v>
      </c>
    </row>
    <row r="10" spans="1:6" ht="12.75">
      <c r="A10" s="26">
        <v>0.35</v>
      </c>
      <c r="B10" s="7">
        <f t="shared" si="1"/>
        <v>0.7046880897187134</v>
      </c>
      <c r="C10" s="30">
        <v>2.35</v>
      </c>
      <c r="D10" s="7">
        <f t="shared" si="0"/>
        <v>0.09536916221554961</v>
      </c>
      <c r="E10" s="30">
        <v>4.35</v>
      </c>
      <c r="F10" s="7">
        <f t="shared" si="0"/>
        <v>0.012906812580479873</v>
      </c>
    </row>
    <row r="11" spans="1:6" ht="12.75">
      <c r="A11" s="26">
        <v>0.4</v>
      </c>
      <c r="B11" s="7">
        <f t="shared" si="1"/>
        <v>0.6703200460356393</v>
      </c>
      <c r="C11" s="30">
        <v>2.4</v>
      </c>
      <c r="D11" s="7">
        <f t="shared" si="0"/>
        <v>0.09071795328941251</v>
      </c>
      <c r="E11" s="30">
        <v>4.4</v>
      </c>
      <c r="F11" s="7">
        <f t="shared" si="0"/>
        <v>0.012277339903068436</v>
      </c>
    </row>
    <row r="12" spans="1:6" ht="12.75">
      <c r="A12" s="26">
        <v>0.45</v>
      </c>
      <c r="B12" s="7">
        <f t="shared" si="1"/>
        <v>0.6376281516217733</v>
      </c>
      <c r="C12" s="30">
        <v>2.45</v>
      </c>
      <c r="D12" s="7">
        <f t="shared" si="0"/>
        <v>0.0862935864993705</v>
      </c>
      <c r="E12" s="30">
        <v>4.45</v>
      </c>
      <c r="F12" s="7">
        <f t="shared" si="0"/>
        <v>0.011678566970395442</v>
      </c>
    </row>
    <row r="13" spans="1:6" ht="12.75">
      <c r="A13" s="26">
        <v>0.5</v>
      </c>
      <c r="B13" s="7">
        <f t="shared" si="1"/>
        <v>0.6065306597126334</v>
      </c>
      <c r="C13" s="30">
        <v>2.5</v>
      </c>
      <c r="D13" s="7">
        <f t="shared" si="0"/>
        <v>0.0820849986238988</v>
      </c>
      <c r="E13" s="30">
        <v>4.5</v>
      </c>
      <c r="F13" s="7">
        <f t="shared" si="0"/>
        <v>0.011108996538242306</v>
      </c>
    </row>
    <row r="14" spans="1:6" ht="16.5" customHeight="1">
      <c r="A14" s="26">
        <v>0.55</v>
      </c>
      <c r="B14" s="7">
        <f t="shared" si="1"/>
        <v>0.5769498103804866</v>
      </c>
      <c r="C14" s="30">
        <v>2.55</v>
      </c>
      <c r="D14" s="7">
        <f t="shared" si="0"/>
        <v>0.07808166600115317</v>
      </c>
      <c r="E14" s="30">
        <v>4.55</v>
      </c>
      <c r="F14" s="7">
        <f t="shared" si="0"/>
        <v>0.010567204383852655</v>
      </c>
    </row>
    <row r="15" spans="1:6" ht="12.75">
      <c r="A15" s="26">
        <v>0.6</v>
      </c>
      <c r="B15" s="7">
        <f t="shared" si="1"/>
        <v>0.5488116360940264</v>
      </c>
      <c r="C15" s="30">
        <v>2.6</v>
      </c>
      <c r="D15" s="7">
        <f t="shared" si="0"/>
        <v>0.07427357821433388</v>
      </c>
      <c r="E15" s="30">
        <v>4.6</v>
      </c>
      <c r="F15" s="7">
        <f t="shared" si="0"/>
        <v>0.010051835744633586</v>
      </c>
    </row>
    <row r="16" spans="1:6" ht="12.75">
      <c r="A16" s="26">
        <v>0.65</v>
      </c>
      <c r="B16" s="7">
        <f t="shared" si="1"/>
        <v>0.522045776761016</v>
      </c>
      <c r="C16" s="30">
        <v>2.65</v>
      </c>
      <c r="D16" s="7">
        <f t="shared" si="0"/>
        <v>0.0706512130604296</v>
      </c>
      <c r="E16" s="30">
        <v>4.65</v>
      </c>
      <c r="F16" s="7">
        <f t="shared" si="0"/>
        <v>0.009561601930543505</v>
      </c>
    </row>
    <row r="17" spans="1:6" ht="12.75">
      <c r="A17" s="26">
        <v>0.7</v>
      </c>
      <c r="B17" s="7">
        <f t="shared" si="1"/>
        <v>0.4965853037914095</v>
      </c>
      <c r="C17" s="30">
        <v>2.7</v>
      </c>
      <c r="D17" s="7">
        <f t="shared" si="0"/>
        <v>0.06720551273974976</v>
      </c>
      <c r="E17" s="30">
        <v>4.7</v>
      </c>
      <c r="F17" s="7">
        <f t="shared" si="0"/>
        <v>0.009095277101695816</v>
      </c>
    </row>
    <row r="18" spans="1:6" ht="12.75">
      <c r="A18" s="26">
        <v>0.75</v>
      </c>
      <c r="B18" s="7">
        <f t="shared" si="1"/>
        <v>0.4723665527410147</v>
      </c>
      <c r="C18" s="30">
        <v>2.75</v>
      </c>
      <c r="D18" s="7">
        <f t="shared" si="0"/>
        <v>0.06392786120670757</v>
      </c>
      <c r="E18" s="30">
        <v>4.75</v>
      </c>
      <c r="F18" s="7">
        <f t="shared" si="0"/>
        <v>0.008651695203120634</v>
      </c>
    </row>
    <row r="19" spans="1:6" ht="16.5" customHeight="1">
      <c r="A19" s="26">
        <v>0.8</v>
      </c>
      <c r="B19" s="7">
        <f t="shared" si="1"/>
        <v>0.44932896411722156</v>
      </c>
      <c r="C19" s="30">
        <v>2.8</v>
      </c>
      <c r="D19" s="7">
        <f t="shared" si="0"/>
        <v>0.06081006262521797</v>
      </c>
      <c r="E19" s="30">
        <v>4.8</v>
      </c>
      <c r="F19" s="7">
        <f t="shared" si="0"/>
        <v>0.00822974704902003</v>
      </c>
    </row>
    <row r="20" spans="1:6" ht="12.75">
      <c r="A20" s="26">
        <v>0.85</v>
      </c>
      <c r="B20" s="7">
        <f t="shared" si="1"/>
        <v>0.4274149319487267</v>
      </c>
      <c r="C20" s="30">
        <v>2.85</v>
      </c>
      <c r="D20" s="7">
        <f t="shared" si="0"/>
        <v>0.057844320874838456</v>
      </c>
      <c r="E20" s="30">
        <v>4.85</v>
      </c>
      <c r="F20" s="7">
        <f t="shared" si="0"/>
        <v>0.007828377549225773</v>
      </c>
    </row>
    <row r="21" spans="1:6" ht="12.75">
      <c r="A21" s="26">
        <v>0.9</v>
      </c>
      <c r="B21" s="7">
        <f t="shared" si="1"/>
        <v>0.4065696597405991</v>
      </c>
      <c r="C21" s="30">
        <v>2.9</v>
      </c>
      <c r="D21" s="7">
        <f t="shared" si="0"/>
        <v>0.05502322005640723</v>
      </c>
      <c r="E21" s="30">
        <v>4.9</v>
      </c>
      <c r="F21" s="7">
        <f t="shared" si="0"/>
        <v>0.007446583070924338</v>
      </c>
    </row>
    <row r="22" spans="1:6" ht="12.75">
      <c r="A22" s="26">
        <v>0.95</v>
      </c>
      <c r="B22" s="7">
        <f t="shared" si="1"/>
        <v>0.38674102345450123</v>
      </c>
      <c r="C22" s="30">
        <v>2.95</v>
      </c>
      <c r="D22" s="7">
        <f t="shared" si="0"/>
        <v>0.05233970594843238</v>
      </c>
      <c r="E22" s="30">
        <v>4.95</v>
      </c>
      <c r="F22" s="7">
        <f t="shared" si="0"/>
        <v>0.0070834089290521185</v>
      </c>
    </row>
    <row r="23" spans="1:6" ht="12.75">
      <c r="A23" s="26">
        <v>1</v>
      </c>
      <c r="B23" s="7">
        <f t="shared" si="1"/>
        <v>0.36787944117144233</v>
      </c>
      <c r="C23" s="30">
        <v>3</v>
      </c>
      <c r="D23" s="7">
        <f t="shared" si="0"/>
        <v>0.049787068367863944</v>
      </c>
      <c r="E23" s="30">
        <v>5</v>
      </c>
      <c r="F23" s="7">
        <f t="shared" si="0"/>
        <v>0.006737946999085467</v>
      </c>
    </row>
    <row r="24" spans="1:6" ht="16.5" customHeight="1">
      <c r="A24" s="26">
        <v>1.05</v>
      </c>
      <c r="B24" s="7">
        <f t="shared" si="1"/>
        <v>0.3499377491111553</v>
      </c>
      <c r="C24" s="30">
        <v>3.05000000000001</v>
      </c>
      <c r="D24" s="7">
        <f t="shared" si="0"/>
        <v>0.04735892439114044</v>
      </c>
      <c r="E24" s="30">
        <v>5.05</v>
      </c>
      <c r="F24" s="7">
        <f t="shared" si="0"/>
        <v>0.006409333446256383</v>
      </c>
    </row>
    <row r="25" spans="1:6" ht="12.75">
      <c r="A25" s="26">
        <v>1.1</v>
      </c>
      <c r="B25" s="7">
        <f t="shared" si="1"/>
        <v>0.33287108369807955</v>
      </c>
      <c r="C25" s="30">
        <v>3.10000000000001</v>
      </c>
      <c r="D25" s="7">
        <f t="shared" si="0"/>
        <v>0.045049202393557364</v>
      </c>
      <c r="E25" s="30">
        <v>5.1</v>
      </c>
      <c r="F25" s="7">
        <f t="shared" si="0"/>
        <v>0.006096746565515638</v>
      </c>
    </row>
    <row r="26" spans="1:6" ht="12.75">
      <c r="A26" s="26">
        <v>1.15</v>
      </c>
      <c r="B26" s="7">
        <f t="shared" si="1"/>
        <v>0.3166367693790533</v>
      </c>
      <c r="C26" s="30">
        <v>3.15000000000001</v>
      </c>
      <c r="D26" s="7">
        <f t="shared" si="0"/>
        <v>0.04285212686703974</v>
      </c>
      <c r="E26" s="30">
        <v>5.15</v>
      </c>
      <c r="F26" s="7">
        <f t="shared" si="0"/>
        <v>0.005799404726842141</v>
      </c>
    </row>
    <row r="27" spans="1:6" ht="12.75">
      <c r="A27" s="26">
        <v>1.2</v>
      </c>
      <c r="B27" s="7">
        <f t="shared" si="1"/>
        <v>0.30119421191220214</v>
      </c>
      <c r="C27" s="30">
        <v>3.20000000000001</v>
      </c>
      <c r="D27" s="7">
        <f t="shared" si="0"/>
        <v>0.04076220397836581</v>
      </c>
      <c r="E27" s="30">
        <v>5.2</v>
      </c>
      <c r="F27" s="7">
        <f t="shared" si="0"/>
        <v>0.0055165644207607716</v>
      </c>
    </row>
    <row r="28" spans="1:6" ht="12.75">
      <c r="A28" s="26">
        <v>1.25</v>
      </c>
      <c r="B28" s="7">
        <f t="shared" si="1"/>
        <v>0.2865047968601901</v>
      </c>
      <c r="C28" s="30">
        <v>3.25000000000001</v>
      </c>
      <c r="D28" s="7">
        <f t="shared" si="0"/>
        <v>0.03877420783172161</v>
      </c>
      <c r="E28" s="30">
        <v>5.25</v>
      </c>
      <c r="F28" s="7">
        <f t="shared" si="0"/>
        <v>0.005247518399181385</v>
      </c>
    </row>
    <row r="29" spans="1:6" ht="16.5" customHeight="1">
      <c r="A29" s="26">
        <v>1.3</v>
      </c>
      <c r="B29" s="7">
        <f t="shared" si="1"/>
        <v>0.2725317930340126</v>
      </c>
      <c r="C29" s="30">
        <v>3.30000000000001</v>
      </c>
      <c r="D29" s="7">
        <f t="shared" si="0"/>
        <v>0.03688316740123963</v>
      </c>
      <c r="E29" s="30">
        <v>5.3</v>
      </c>
      <c r="F29" s="7">
        <f t="shared" si="0"/>
        <v>0.004991593906910217</v>
      </c>
    </row>
    <row r="30" spans="1:6" ht="12.75">
      <c r="A30" s="26">
        <v>1.35</v>
      </c>
      <c r="B30" s="7">
        <f t="shared" si="1"/>
        <v>0.2592402606458915</v>
      </c>
      <c r="C30" s="30">
        <v>3.35000000000001</v>
      </c>
      <c r="D30" s="7">
        <f t="shared" si="0"/>
        <v>0.03508435410084468</v>
      </c>
      <c r="E30" s="30">
        <v>5.35</v>
      </c>
      <c r="F30" s="7">
        <f t="shared" si="0"/>
        <v>0.004748150999411478</v>
      </c>
    </row>
    <row r="31" spans="1:6" ht="12.75">
      <c r="A31" s="26">
        <v>1.4</v>
      </c>
      <c r="B31" s="7">
        <f t="shared" si="1"/>
        <v>0.2465969639416065</v>
      </c>
      <c r="C31" s="30">
        <v>3.40000000000001</v>
      </c>
      <c r="D31" s="7">
        <f t="shared" si="0"/>
        <v>0.03337326996032574</v>
      </c>
      <c r="E31" s="30">
        <v>5.4</v>
      </c>
      <c r="F31" s="7">
        <f t="shared" si="0"/>
        <v>0.004516580942612666</v>
      </c>
    </row>
    <row r="32" spans="1:6" ht="12.75">
      <c r="A32" s="26">
        <v>1.45</v>
      </c>
      <c r="B32" s="7">
        <f t="shared" si="1"/>
        <v>0.23457028809379765</v>
      </c>
      <c r="C32" s="30">
        <v>3.45000000000001</v>
      </c>
      <c r="D32" s="7">
        <f t="shared" si="0"/>
        <v>0.031745636378067627</v>
      </c>
      <c r="E32" s="30">
        <v>5.45</v>
      </c>
      <c r="F32" s="7">
        <f t="shared" si="0"/>
        <v>0.00429630469075234</v>
      </c>
    </row>
    <row r="33" spans="1:6" ht="12.75">
      <c r="A33" s="26">
        <v>1.5</v>
      </c>
      <c r="B33" s="7">
        <f t="shared" si="1"/>
        <v>0.22313016014842982</v>
      </c>
      <c r="C33" s="30">
        <v>3.50000000000001</v>
      </c>
      <c r="D33" s="7">
        <f t="shared" si="0"/>
        <v>0.030197383422318192</v>
      </c>
      <c r="E33" s="30">
        <v>5.49999999999999</v>
      </c>
      <c r="F33" s="7">
        <f t="shared" si="0"/>
        <v>0.0040867714384641065</v>
      </c>
    </row>
    <row r="34" spans="1:6" ht="16.5" customHeight="1">
      <c r="A34" s="26">
        <v>1.55</v>
      </c>
      <c r="B34" s="7">
        <f t="shared" si="1"/>
        <v>0.21224797382674304</v>
      </c>
      <c r="C34" s="30">
        <v>3.55000000000001</v>
      </c>
      <c r="D34" s="7">
        <f t="shared" si="0"/>
        <v>0.028724639654239142</v>
      </c>
      <c r="E34" s="30">
        <v>5.54999999999999</v>
      </c>
      <c r="F34" s="7">
        <f t="shared" si="0"/>
        <v>0.0038874572434761685</v>
      </c>
    </row>
    <row r="35" spans="1:6" ht="12.75">
      <c r="A35" s="26">
        <v>1.6</v>
      </c>
      <c r="B35" s="7">
        <f t="shared" si="1"/>
        <v>0.20189651799465538</v>
      </c>
      <c r="C35" s="30">
        <v>3.60000000000001</v>
      </c>
      <c r="D35" s="7">
        <f t="shared" si="0"/>
        <v>0.02732372244729229</v>
      </c>
      <c r="E35" s="30">
        <v>5.59999999999999</v>
      </c>
      <c r="F35" s="7">
        <f t="shared" si="0"/>
        <v>0.0036978637164829685</v>
      </c>
    </row>
    <row r="36" spans="1:6" ht="12.75">
      <c r="A36" s="26">
        <v>1.65</v>
      </c>
      <c r="B36" s="7">
        <f t="shared" si="1"/>
        <v>0.19204990862075413</v>
      </c>
      <c r="C36" s="30">
        <v>3.65000000000001</v>
      </c>
      <c r="D36" s="7">
        <f t="shared" si="0"/>
        <v>0.02599112877875508</v>
      </c>
      <c r="E36" s="30">
        <v>5.64999999999999</v>
      </c>
      <c r="F36" s="7">
        <f t="shared" si="0"/>
        <v>0.003517516774912166</v>
      </c>
    </row>
    <row r="37" spans="1:6" ht="12.75">
      <c r="A37" s="26">
        <v>1.7</v>
      </c>
      <c r="B37" s="7">
        <f t="shared" si="1"/>
        <v>0.18268352405273466</v>
      </c>
      <c r="C37" s="30">
        <v>3.70000000000001</v>
      </c>
      <c r="D37" s="7">
        <f t="shared" si="0"/>
        <v>0.024723526470339145</v>
      </c>
      <c r="E37" s="30">
        <v>5.69999999999999</v>
      </c>
      <c r="F37" s="7">
        <f t="shared" si="0"/>
        <v>0.003345965457471305</v>
      </c>
    </row>
    <row r="38" spans="1:6" ht="16.5" customHeight="1">
      <c r="A38" s="26">
        <v>1.75</v>
      </c>
      <c r="B38" s="7">
        <f t="shared" si="1"/>
        <v>0.17377394345044514</v>
      </c>
      <c r="C38" s="30">
        <v>3.75000000000001</v>
      </c>
      <c r="D38" s="7">
        <f t="shared" si="0"/>
        <v>0.023517745856008868</v>
      </c>
      <c r="E38" s="30">
        <v>5.74999999999999</v>
      </c>
      <c r="F38" s="7">
        <f t="shared" si="0"/>
        <v>0.003182780796509698</v>
      </c>
    </row>
    <row r="39" spans="1:6" ht="12.75">
      <c r="A39" s="26">
        <v>1.8</v>
      </c>
      <c r="B39" s="7">
        <f t="shared" si="1"/>
        <v>0.16529888822158653</v>
      </c>
      <c r="C39" s="30">
        <v>3.80000000000001</v>
      </c>
      <c r="D39" s="7">
        <f t="shared" si="0"/>
        <v>0.022370771856165372</v>
      </c>
      <c r="E39" s="30">
        <v>5.79999999999999</v>
      </c>
      <c r="F39" s="7">
        <f t="shared" si="0"/>
        <v>0.003027554745375845</v>
      </c>
    </row>
    <row r="40" spans="1:6" ht="12.75">
      <c r="A40" s="26">
        <v>1.85</v>
      </c>
      <c r="B40" s="7">
        <f t="shared" si="1"/>
        <v>0.1572371663136276</v>
      </c>
      <c r="C40" s="30">
        <v>3.85000000000001</v>
      </c>
      <c r="D40" s="7">
        <f t="shared" si="0"/>
        <v>0.02127973643837696</v>
      </c>
      <c r="E40" s="30">
        <v>5.84999999999999</v>
      </c>
      <c r="F40" s="7">
        <f t="shared" si="0"/>
        <v>0.002879899158088271</v>
      </c>
    </row>
    <row r="41" spans="1:6" ht="12.75">
      <c r="A41" s="26">
        <v>1.9</v>
      </c>
      <c r="B41" s="7">
        <f t="shared" si="1"/>
        <v>0.14956861922263506</v>
      </c>
      <c r="C41" s="30">
        <v>3.90000000000001</v>
      </c>
      <c r="D41" s="7">
        <f t="shared" si="0"/>
        <v>0.020241911445804183</v>
      </c>
      <c r="E41" s="30">
        <v>5.89999999999999</v>
      </c>
      <c r="F41" s="7">
        <f t="shared" si="0"/>
        <v>0.0027394448187683974</v>
      </c>
    </row>
    <row r="42" spans="1:6" ht="12.75">
      <c r="A42" s="26">
        <v>1.95</v>
      </c>
      <c r="B42" s="7">
        <f t="shared" si="1"/>
        <v>0.1422740715865136</v>
      </c>
      <c r="C42" s="30">
        <v>3.95000000000001</v>
      </c>
      <c r="D42" s="7">
        <f t="shared" si="0"/>
        <v>0.019254701775386733</v>
      </c>
      <c r="E42" s="30">
        <v>5.94999999999999</v>
      </c>
      <c r="F42" s="7">
        <f t="shared" si="0"/>
        <v>0.0026058405184085235</v>
      </c>
    </row>
    <row r="43" spans="1:6" ht="16.5" customHeight="1">
      <c r="A43" s="26">
        <v>2</v>
      </c>
      <c r="B43" s="7">
        <f t="shared" si="1"/>
        <v>0.1353352832366127</v>
      </c>
      <c r="C43" s="30">
        <v>4.00000000000001</v>
      </c>
      <c r="D43" s="7">
        <f t="shared" si="0"/>
        <v>0.018315638888734</v>
      </c>
      <c r="E43" s="30">
        <v>5.99999999999999</v>
      </c>
      <c r="F43" s="7">
        <f t="shared" si="0"/>
        <v>0.0024787521766663828</v>
      </c>
    </row>
    <row r="44" spans="1:6" ht="12.75">
      <c r="A44" s="26"/>
      <c r="C44" s="30"/>
      <c r="E44" s="30">
        <v>7</v>
      </c>
      <c r="F44" s="7">
        <f>EXP(-E44)</f>
        <v>0.0009118819655545162</v>
      </c>
    </row>
    <row r="45" spans="1:6" ht="12.75">
      <c r="A45" s="26"/>
      <c r="C45" s="31"/>
      <c r="E45" s="30">
        <v>8</v>
      </c>
      <c r="F45" s="28">
        <f>EXP(-E45)</f>
        <v>0.00033546262790251185</v>
      </c>
    </row>
    <row r="46" spans="1:6" ht="12.75">
      <c r="A46" s="26"/>
      <c r="C46" s="31"/>
      <c r="E46" s="30">
        <v>9</v>
      </c>
      <c r="F46" s="28">
        <f>EXP(-E46)</f>
        <v>0.00012340980408667956</v>
      </c>
    </row>
    <row r="47" spans="1:6" ht="12.75">
      <c r="A47" s="26"/>
      <c r="C47" s="31"/>
      <c r="E47" s="30">
        <v>10</v>
      </c>
      <c r="F47" s="28">
        <f>EXP(-E47)</f>
        <v>4.5399929762484854E-05</v>
      </c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</sheetData>
  <printOptions gridLines="1" horizontalCentered="1" verticalCentered="1"/>
  <pageMargins left="0.75" right="0.75" top="0.75" bottom="0.75" header="0.5" footer="0.5"/>
  <pageSetup horizontalDpi="300" verticalDpi="300" orientation="portrait" r:id="rId1"/>
  <headerFooter alignWithMargins="0">
    <oddHeader>&amp;C&amp;A</oddHeader>
    <oddFooter>&amp;L&amp;D&amp;C&amp;F&amp;R&amp;P.&amp;N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9.140625" defaultRowHeight="12.75"/>
  <cols>
    <col min="1" max="11" width="10.7109375" style="0" customWidth="1"/>
  </cols>
  <sheetData>
    <row r="1" ht="12.75">
      <c r="A1" s="1" t="s">
        <v>0</v>
      </c>
    </row>
    <row r="2" ht="12.75">
      <c r="A2" s="2"/>
    </row>
    <row r="3" ht="12.75">
      <c r="A3" s="2" t="s">
        <v>1</v>
      </c>
    </row>
    <row r="4" ht="12.75">
      <c r="A4" s="2" t="s">
        <v>2</v>
      </c>
    </row>
    <row r="6" spans="1:11" ht="15.75">
      <c r="A6" s="3" t="s">
        <v>3</v>
      </c>
      <c r="B6" s="4">
        <v>0</v>
      </c>
      <c r="C6" s="5">
        <v>0.01</v>
      </c>
      <c r="D6" s="5">
        <v>0.02</v>
      </c>
      <c r="E6" s="5">
        <v>0.03</v>
      </c>
      <c r="F6" s="5">
        <v>0.04</v>
      </c>
      <c r="G6" s="5">
        <v>0.05</v>
      </c>
      <c r="H6" s="5">
        <v>0.06</v>
      </c>
      <c r="I6" s="5">
        <v>0.07</v>
      </c>
      <c r="J6" s="5">
        <v>0.08</v>
      </c>
      <c r="K6" s="5">
        <v>0.09</v>
      </c>
    </row>
    <row r="7" spans="1:11" ht="12.75">
      <c r="A7" s="6">
        <v>0</v>
      </c>
      <c r="B7" s="7">
        <f aca="true" t="shared" si="0" ref="B7:B23">NORMSDIST($A7+B$6)-0.5</f>
        <v>-2.1827917251471263E-10</v>
      </c>
      <c r="C7" s="7">
        <f aca="true" t="shared" si="1" ref="C7:K22">NORMSDIST($A7+C$6)-0.5</f>
        <v>0.003989378888569872</v>
      </c>
      <c r="D7" s="7">
        <f t="shared" si="1"/>
        <v>0.007978353849298458</v>
      </c>
      <c r="E7" s="7">
        <f t="shared" si="1"/>
        <v>0.011966526505255981</v>
      </c>
      <c r="F7" s="7">
        <f t="shared" si="1"/>
        <v>0.015953498885940443</v>
      </c>
      <c r="G7" s="7">
        <f t="shared" si="1"/>
        <v>0.019938873331443396</v>
      </c>
      <c r="H7" s="7">
        <f t="shared" si="1"/>
        <v>0.023922252614593686</v>
      </c>
      <c r="I7" s="7">
        <f t="shared" si="1"/>
        <v>0.027903240062737256</v>
      </c>
      <c r="J7" s="7">
        <f t="shared" si="1"/>
        <v>0.03188143967910262</v>
      </c>
      <c r="K7" s="7">
        <f t="shared" si="1"/>
        <v>0.035856456263696046</v>
      </c>
    </row>
    <row r="8" spans="1:11" ht="12.75">
      <c r="A8" s="6">
        <v>0.1</v>
      </c>
      <c r="B8" s="7">
        <f t="shared" si="0"/>
        <v>0.03982789553366728</v>
      </c>
      <c r="C8" s="7">
        <f t="shared" si="1"/>
        <v>0.04379536424309394</v>
      </c>
      <c r="D8" s="7">
        <f t="shared" si="1"/>
        <v>0.04775847030212721</v>
      </c>
      <c r="E8" s="7">
        <f t="shared" si="1"/>
        <v>0.05171682289544788</v>
      </c>
      <c r="F8" s="7">
        <f t="shared" si="1"/>
        <v>0.055670032599973496</v>
      </c>
      <c r="G8" s="7">
        <f t="shared" si="1"/>
        <v>0.05961771150176576</v>
      </c>
      <c r="H8" s="7">
        <f t="shared" si="1"/>
        <v>0.063559473312085</v>
      </c>
      <c r="I8" s="7">
        <f t="shared" si="1"/>
        <v>0.06749493348253688</v>
      </c>
      <c r="J8" s="7">
        <f t="shared" si="1"/>
        <v>0.07142370931925912</v>
      </c>
      <c r="K8" s="7">
        <f t="shared" si="1"/>
        <v>0.07534542009609924</v>
      </c>
    </row>
    <row r="9" spans="1:11" ht="12.75">
      <c r="A9" s="6">
        <v>0.2</v>
      </c>
      <c r="B9" s="7">
        <f t="shared" si="0"/>
        <v>0.07925968716672727</v>
      </c>
      <c r="C9" s="7">
        <f t="shared" si="1"/>
        <v>0.08316613407563445</v>
      </c>
      <c r="D9" s="7">
        <f t="shared" si="1"/>
        <v>0.08706438666797234</v>
      </c>
      <c r="E9" s="7">
        <f t="shared" si="1"/>
        <v>0.0909540731981755</v>
      </c>
      <c r="F9" s="7">
        <f t="shared" si="1"/>
        <v>0.0948348244373226</v>
      </c>
      <c r="G9" s="7">
        <f t="shared" si="1"/>
        <v>0.09870627377919061</v>
      </c>
      <c r="H9" s="7">
        <f t="shared" si="1"/>
        <v>0.10256805734494989</v>
      </c>
      <c r="I9" s="7">
        <f t="shared" si="1"/>
        <v>0.10641981408645917</v>
      </c>
      <c r="J9" s="7">
        <f t="shared" si="1"/>
        <v>0.11026118588810829</v>
      </c>
      <c r="K9" s="7">
        <f t="shared" si="1"/>
        <v>0.1140918176671728</v>
      </c>
    </row>
    <row r="10" spans="1:11" ht="12.75">
      <c r="A10" s="6">
        <v>0.3</v>
      </c>
      <c r="B10" s="7">
        <f t="shared" si="0"/>
        <v>0.11791135747263004</v>
      </c>
      <c r="C10" s="7">
        <f t="shared" si="1"/>
        <v>0.1217194565823958</v>
      </c>
      <c r="D10" s="7">
        <f t="shared" si="1"/>
        <v>0.12551576959894106</v>
      </c>
      <c r="E10" s="7">
        <f t="shared" si="1"/>
        <v>0.1292999545432496</v>
      </c>
      <c r="F10" s="7">
        <f t="shared" si="1"/>
        <v>0.13307167294707045</v>
      </c>
      <c r="G10" s="7">
        <f t="shared" si="1"/>
        <v>0.13683058994343533</v>
      </c>
      <c r="H10" s="7">
        <f t="shared" si="1"/>
        <v>0.14057637435539783</v>
      </c>
      <c r="I10" s="7">
        <f t="shared" si="1"/>
        <v>0.1443086987829585</v>
      </c>
      <c r="J10" s="7">
        <f t="shared" si="1"/>
        <v>0.14802723968814357</v>
      </c>
      <c r="K10" s="7">
        <f t="shared" si="1"/>
        <v>0.15173167747819982</v>
      </c>
    </row>
    <row r="11" spans="1:11" ht="12.75">
      <c r="A11" s="6">
        <v>0.4</v>
      </c>
      <c r="B11" s="7">
        <f t="shared" si="0"/>
        <v>0.15542169658687666</v>
      </c>
      <c r="C11" s="7">
        <f t="shared" si="1"/>
        <v>0.15909698555375806</v>
      </c>
      <c r="D11" s="7">
        <f t="shared" si="1"/>
        <v>0.16275723710162138</v>
      </c>
      <c r="E11" s="7">
        <f t="shared" si="1"/>
        <v>0.16640214821178756</v>
      </c>
      <c r="F11" s="7">
        <f t="shared" si="1"/>
        <v>0.170031420197436</v>
      </c>
      <c r="G11" s="7">
        <f t="shared" si="1"/>
        <v>0.17364475877486174</v>
      </c>
      <c r="H11" s="7">
        <f t="shared" si="1"/>
        <v>0.1772418741326438</v>
      </c>
      <c r="I11" s="7">
        <f t="shared" si="1"/>
        <v>0.18082248099870557</v>
      </c>
      <c r="J11" s="7">
        <f t="shared" si="1"/>
        <v>0.18438629870523882</v>
      </c>
      <c r="K11" s="7">
        <f t="shared" si="1"/>
        <v>0.18793305125147697</v>
      </c>
    </row>
    <row r="12" spans="1:11" ht="16.5" customHeight="1">
      <c r="A12" s="6">
        <v>0.5</v>
      </c>
      <c r="B12" s="7">
        <f t="shared" si="0"/>
        <v>0.19146246736429084</v>
      </c>
      <c r="C12" s="7">
        <f t="shared" si="1"/>
        <v>0.19497428055659372</v>
      </c>
      <c r="D12" s="7">
        <f t="shared" si="1"/>
        <v>0.19846822918353257</v>
      </c>
      <c r="E12" s="7">
        <f t="shared" si="1"/>
        <v>0.20194405649645608</v>
      </c>
      <c r="F12" s="7">
        <f t="shared" si="1"/>
        <v>0.20540151069463808</v>
      </c>
      <c r="G12" s="7">
        <f t="shared" si="1"/>
        <v>0.2088403449747489</v>
      </c>
      <c r="H12" s="7">
        <f t="shared" si="1"/>
        <v>0.21226031757805763</v>
      </c>
      <c r="I12" s="7">
        <f t="shared" si="1"/>
        <v>0.21566119183536037</v>
      </c>
      <c r="J12" s="7">
        <f t="shared" si="1"/>
        <v>0.21904273620961812</v>
      </c>
      <c r="K12" s="7">
        <f t="shared" si="1"/>
        <v>0.22240472433630376</v>
      </c>
    </row>
    <row r="13" spans="1:11" ht="12.75">
      <c r="A13" s="6">
        <v>0.6</v>
      </c>
      <c r="B13" s="7">
        <f t="shared" si="0"/>
        <v>0.2257469350614476</v>
      </c>
      <c r="C13" s="7">
        <f t="shared" si="1"/>
        <v>0.22906915247737647</v>
      </c>
      <c r="D13" s="7">
        <f t="shared" si="1"/>
        <v>0.23237116595614382</v>
      </c>
      <c r="E13" s="7">
        <f t="shared" si="1"/>
        <v>0.23565277018065034</v>
      </c>
      <c r="F13" s="7">
        <f t="shared" si="1"/>
        <v>0.23891376517344742</v>
      </c>
      <c r="G13" s="7">
        <f t="shared" si="1"/>
        <v>0.242153956323234</v>
      </c>
      <c r="H13" s="7">
        <f t="shared" si="1"/>
        <v>0.24537315440903873</v>
      </c>
      <c r="I13" s="7">
        <f t="shared" si="1"/>
        <v>0.24857117562209663</v>
      </c>
      <c r="J13" s="7">
        <f t="shared" si="1"/>
        <v>0.25174784158542374</v>
      </c>
      <c r="K13" s="7">
        <f t="shared" si="1"/>
        <v>0.2549029793710925</v>
      </c>
    </row>
    <row r="14" spans="1:11" ht="12.75">
      <c r="A14" s="6">
        <v>0.7</v>
      </c>
      <c r="B14" s="7">
        <f t="shared" si="0"/>
        <v>0.25803642151521966</v>
      </c>
      <c r="C14" s="7">
        <f t="shared" si="1"/>
        <v>0.26114800603066946</v>
      </c>
      <c r="D14" s="7">
        <f t="shared" si="1"/>
        <v>0.2642375764174878</v>
      </c>
      <c r="E14" s="7">
        <f t="shared" si="1"/>
        <v>0.26730498167107364</v>
      </c>
      <c r="F14" s="7">
        <f t="shared" si="1"/>
        <v>0.2703500762881015</v>
      </c>
      <c r="G14" s="7">
        <f t="shared" si="1"/>
        <v>0.2733727202702082</v>
      </c>
      <c r="H14" s="7">
        <f t="shared" si="1"/>
        <v>0.2763727791254601</v>
      </c>
      <c r="I14" s="7">
        <f t="shared" si="1"/>
        <v>0.27935012386761215</v>
      </c>
      <c r="J14" s="7">
        <f t="shared" si="1"/>
        <v>0.28230463101318226</v>
      </c>
      <c r="K14" s="7">
        <f t="shared" si="1"/>
        <v>0.2852361825763533</v>
      </c>
    </row>
    <row r="15" spans="1:11" ht="12.75">
      <c r="A15" s="6">
        <v>0.8</v>
      </c>
      <c r="B15" s="7">
        <f t="shared" si="0"/>
        <v>0.2881446660617242</v>
      </c>
      <c r="C15" s="7">
        <f t="shared" si="1"/>
        <v>0.2910299744549323</v>
      </c>
      <c r="D15" s="7">
        <f t="shared" si="1"/>
        <v>0.2938920062111663</v>
      </c>
      <c r="E15" s="7">
        <f t="shared" si="1"/>
        <v>0.296730665241591</v>
      </c>
      <c r="F15" s="7">
        <f t="shared" si="1"/>
        <v>0.2995458608977126</v>
      </c>
      <c r="G15" s="7">
        <f t="shared" si="1"/>
        <v>0.30233750795370384</v>
      </c>
      <c r="H15" s="7">
        <f t="shared" si="1"/>
        <v>0.30510552658671675</v>
      </c>
      <c r="I15" s="7">
        <f t="shared" si="1"/>
        <v>0.30784984235521184</v>
      </c>
      <c r="J15" s="7">
        <f t="shared" si="1"/>
        <v>0.31057038617532573</v>
      </c>
      <c r="K15" s="7">
        <f t="shared" si="1"/>
        <v>0.31326709429531374</v>
      </c>
    </row>
    <row r="16" spans="1:11" ht="12.75">
      <c r="A16" s="6">
        <v>0.9</v>
      </c>
      <c r="B16" s="7">
        <f t="shared" si="0"/>
        <v>0.31593990826808727</v>
      </c>
      <c r="C16" s="7">
        <f t="shared" si="1"/>
        <v>0.3185887749218852</v>
      </c>
      <c r="D16" s="7">
        <f t="shared" si="1"/>
        <v>0.3212136463291052</v>
      </c>
      <c r="E16" s="7">
        <f t="shared" si="1"/>
        <v>0.32381447977332745</v>
      </c>
      <c r="F16" s="7">
        <f t="shared" si="1"/>
        <v>0.3263912377145657</v>
      </c>
      <c r="G16" s="7">
        <f t="shared" si="1"/>
        <v>0.3289438877527765</v>
      </c>
      <c r="H16" s="7">
        <f t="shared" si="1"/>
        <v>0.3314724025896628</v>
      </c>
      <c r="I16" s="7">
        <f t="shared" si="1"/>
        <v>0.3339767599888057</v>
      </c>
      <c r="J16" s="7">
        <f t="shared" si="1"/>
        <v>0.33645694273415994</v>
      </c>
      <c r="K16" s="7">
        <f t="shared" si="1"/>
        <v>0.33891293858695026</v>
      </c>
    </row>
    <row r="17" spans="1:11" ht="16.5" customHeight="1">
      <c r="A17" s="6">
        <v>1</v>
      </c>
      <c r="B17" s="7">
        <f t="shared" si="0"/>
        <v>0.34134474024100414</v>
      </c>
      <c r="C17" s="7">
        <f t="shared" si="1"/>
        <v>0.34375234527655996</v>
      </c>
      <c r="D17" s="7">
        <f t="shared" si="1"/>
        <v>0.3461357561125855</v>
      </c>
      <c r="E17" s="7">
        <f t="shared" si="1"/>
        <v>0.34849497995764955</v>
      </c>
      <c r="F17" s="7">
        <f t="shared" si="1"/>
        <v>0.3508300287593815</v>
      </c>
      <c r="G17" s="7">
        <f t="shared" si="1"/>
        <v>0.3531409191525601</v>
      </c>
      <c r="H17" s="7">
        <f t="shared" si="1"/>
        <v>0.3554276724058718</v>
      </c>
      <c r="I17" s="7">
        <f t="shared" si="1"/>
        <v>0.3576903143673775</v>
      </c>
      <c r="J17" s="7">
        <f t="shared" si="1"/>
        <v>0.35992887540872753</v>
      </c>
      <c r="K17" s="7">
        <f t="shared" si="1"/>
        <v>0.36214339036816934</v>
      </c>
    </row>
    <row r="18" spans="1:11" ht="12.75">
      <c r="A18" s="6">
        <v>1.1</v>
      </c>
      <c r="B18" s="7">
        <f t="shared" si="0"/>
        <v>0.36433389849238385</v>
      </c>
      <c r="C18" s="7">
        <f t="shared" si="1"/>
        <v>0.3665004433771961</v>
      </c>
      <c r="D18" s="7">
        <f t="shared" si="1"/>
        <v>0.3686430729071999</v>
      </c>
      <c r="E18" s="7">
        <f t="shared" si="1"/>
        <v>0.37076183919433814</v>
      </c>
      <c r="F18" s="7">
        <f t="shared" si="1"/>
        <v>0.37285679851548115</v>
      </c>
      <c r="G18" s="7">
        <f t="shared" si="1"/>
        <v>0.3749280112490455</v>
      </c>
      <c r="H18" s="7">
        <f t="shared" si="1"/>
        <v>0.3769755418106948</v>
      </c>
      <c r="I18" s="7">
        <f t="shared" si="1"/>
        <v>0.378999458588165</v>
      </c>
      <c r="J18" s="7">
        <f t="shared" si="1"/>
        <v>0.38099983387525693</v>
      </c>
      <c r="K18" s="7">
        <f t="shared" si="1"/>
        <v>0.38297674380503743</v>
      </c>
    </row>
    <row r="19" spans="1:11" ht="12.75">
      <c r="A19" s="6">
        <v>1.2</v>
      </c>
      <c r="B19" s="7">
        <f t="shared" si="0"/>
        <v>0.3849302682822925</v>
      </c>
      <c r="C19" s="7">
        <f t="shared" si="1"/>
        <v>0.3868604909152735</v>
      </c>
      <c r="D19" s="7">
        <f t="shared" si="1"/>
        <v>0.38876749894677987</v>
      </c>
      <c r="E19" s="7">
        <f t="shared" si="1"/>
        <v>0.3906513831846198</v>
      </c>
      <c r="F19" s="7">
        <f t="shared" si="1"/>
        <v>0.39251223793149026</v>
      </c>
      <c r="G19" s="7">
        <f t="shared" si="1"/>
        <v>0.3943501609143194</v>
      </c>
      <c r="H19" s="7">
        <f t="shared" si="1"/>
        <v>0.3961652532131117</v>
      </c>
      <c r="I19" s="7">
        <f t="shared" si="1"/>
        <v>0.39795761918933836</v>
      </c>
      <c r="J19" s="7">
        <f t="shared" si="1"/>
        <v>0.3997273664139136</v>
      </c>
      <c r="K19" s="7">
        <f t="shared" si="1"/>
        <v>0.40147460559479664</v>
      </c>
    </row>
    <row r="20" spans="1:11" ht="12.75">
      <c r="A20" s="6">
        <v>1.3</v>
      </c>
      <c r="B20" s="7">
        <f t="shared" si="0"/>
        <v>0.40319945050426265</v>
      </c>
      <c r="C20" s="7">
        <f t="shared" si="1"/>
        <v>0.40490201790588054</v>
      </c>
      <c r="D20" s="7">
        <f t="shared" si="1"/>
        <v>0.4065824274812381</v>
      </c>
      <c r="E20" s="7">
        <f t="shared" si="1"/>
        <v>0.4082408017564544</v>
      </c>
      <c r="F20" s="7">
        <f t="shared" si="1"/>
        <v>0.4098772660285199</v>
      </c>
      <c r="G20" s="7">
        <f t="shared" si="1"/>
        <v>0.4114919482914998</v>
      </c>
      <c r="H20" s="7">
        <f t="shared" si="1"/>
        <v>0.41308497916264275</v>
      </c>
      <c r="I20" s="7">
        <f t="shared" si="1"/>
        <v>0.4146564918084297</v>
      </c>
      <c r="J20" s="7">
        <f t="shared" si="1"/>
        <v>0.41620662187060264</v>
      </c>
      <c r="K20" s="7">
        <f t="shared" si="1"/>
        <v>0.41773550739220944</v>
      </c>
    </row>
    <row r="21" spans="1:11" ht="12.75">
      <c r="A21" s="6">
        <v>1.4</v>
      </c>
      <c r="B21" s="7">
        <f t="shared" si="0"/>
        <v>0.4192432887437</v>
      </c>
      <c r="C21" s="7">
        <f t="shared" si="1"/>
        <v>0.4207301085491124</v>
      </c>
      <c r="D21" s="7">
        <f t="shared" si="1"/>
        <v>0.4221961116123817</v>
      </c>
      <c r="E21" s="7">
        <f t="shared" si="1"/>
        <v>0.42364144484380706</v>
      </c>
      <c r="F21" s="7">
        <f t="shared" si="1"/>
        <v>0.4250662571867133</v>
      </c>
      <c r="G21" s="7">
        <f t="shared" si="1"/>
        <v>0.4264706995443375</v>
      </c>
      <c r="H21" s="7">
        <f t="shared" si="1"/>
        <v>0.4278549247069756</v>
      </c>
      <c r="I21" s="7">
        <f t="shared" si="1"/>
        <v>0.42921908727942204</v>
      </c>
      <c r="J21" s="7">
        <f t="shared" si="1"/>
        <v>0.43056334360873105</v>
      </c>
      <c r="K21" s="7">
        <f t="shared" si="1"/>
        <v>0.43188785171233546</v>
      </c>
    </row>
    <row r="22" spans="1:11" ht="16.5" customHeight="1">
      <c r="A22" s="6">
        <v>1.5</v>
      </c>
      <c r="B22" s="7">
        <f t="shared" si="0"/>
        <v>0.4331927712065493</v>
      </c>
      <c r="C22" s="7">
        <f t="shared" si="1"/>
        <v>0.4344782632354862</v>
      </c>
      <c r="D22" s="7">
        <f t="shared" si="1"/>
        <v>0.4357444904004223</v>
      </c>
      <c r="E22" s="7">
        <f t="shared" si="1"/>
        <v>0.43699161668963193</v>
      </c>
      <c r="F22" s="7">
        <f t="shared" si="1"/>
        <v>0.438219807408724</v>
      </c>
      <c r="G22" s="7">
        <f t="shared" si="1"/>
        <v>0.43942922911150584</v>
      </c>
      <c r="H22" s="7">
        <f t="shared" si="1"/>
        <v>0.4406200495314009</v>
      </c>
      <c r="I22" s="7">
        <f t="shared" si="1"/>
        <v>0.44179243751344666</v>
      </c>
      <c r="J22" s="7">
        <f t="shared" si="1"/>
        <v>0.4429465629468956</v>
      </c>
      <c r="K22" s="7">
        <f t="shared" si="1"/>
        <v>0.4440825966984462</v>
      </c>
    </row>
    <row r="23" spans="1:11" ht="12.75">
      <c r="A23" s="6">
        <v>1.6</v>
      </c>
      <c r="B23" s="7">
        <f t="shared" si="0"/>
        <v>0.4452007105461241</v>
      </c>
      <c r="C23" s="7">
        <f aca="true" t="shared" si="2" ref="C23:K23">NORMSDIST($A23+C$6)-0.5</f>
        <v>0.44630107711383904</v>
      </c>
      <c r="D23" s="7">
        <f t="shared" si="2"/>
        <v>0.4473838698066369</v>
      </c>
      <c r="E23" s="7">
        <f t="shared" si="2"/>
        <v>0.44844926274667063</v>
      </c>
      <c r="F23" s="7">
        <f t="shared" si="2"/>
        <v>0.44949743070990655</v>
      </c>
      <c r="G23" s="7">
        <f t="shared" si="2"/>
        <v>0.4505285490635904</v>
      </c>
      <c r="H23" s="7">
        <f t="shared" si="2"/>
        <v>0.4515427937044876</v>
      </c>
      <c r="I23" s="7">
        <f t="shared" si="2"/>
        <v>0.4525403409979183</v>
      </c>
      <c r="J23" s="7">
        <f t="shared" si="2"/>
        <v>0.453521367717604</v>
      </c>
      <c r="K23" s="7">
        <f t="shared" si="2"/>
        <v>0.4544860509863414</v>
      </c>
    </row>
    <row r="24" spans="1:11" ht="12.75">
      <c r="A24" s="6">
        <v>1.7</v>
      </c>
      <c r="B24" s="7">
        <f aca="true" t="shared" si="3" ref="B24:K37">NORMSDIST($A24+B$6)-0.5</f>
        <v>0.4554345682175206</v>
      </c>
      <c r="C24" s="7">
        <f t="shared" si="3"/>
        <v>0.4563670970575012</v>
      </c>
      <c r="D24" s="7">
        <f t="shared" si="3"/>
        <v>0.45728381532886175</v>
      </c>
      <c r="E24" s="7">
        <f t="shared" si="3"/>
        <v>0.458184900974535</v>
      </c>
      <c r="F24" s="7">
        <f t="shared" si="3"/>
        <v>0.45907053200284276</v>
      </c>
      <c r="G24" s="7">
        <f t="shared" si="3"/>
        <v>0.459940886433441</v>
      </c>
      <c r="H24" s="7">
        <f t="shared" si="3"/>
        <v>0.4607961422441881</v>
      </c>
      <c r="I24" s="7">
        <f t="shared" si="3"/>
        <v>0.4616364773189445</v>
      </c>
      <c r="J24" s="7">
        <f t="shared" si="3"/>
        <v>0.46246206939631596</v>
      </c>
      <c r="K24" s="7">
        <f t="shared" si="3"/>
        <v>0.4632730960193474</v>
      </c>
    </row>
    <row r="25" spans="1:11" ht="12.75">
      <c r="A25" s="6">
        <v>1.8</v>
      </c>
      <c r="B25" s="7">
        <f t="shared" si="3"/>
        <v>0.46406973448617694</v>
      </c>
      <c r="C25" s="7">
        <f t="shared" si="3"/>
        <v>0.464852161801657</v>
      </c>
      <c r="D25" s="7">
        <f t="shared" si="3"/>
        <v>0.46562055462994967</v>
      </c>
      <c r="E25" s="7">
        <f t="shared" si="3"/>
        <v>0.4663750892481022</v>
      </c>
      <c r="F25" s="7">
        <f t="shared" si="3"/>
        <v>0.46711594150060876</v>
      </c>
      <c r="G25" s="7">
        <f t="shared" si="3"/>
        <v>0.46784328675496234</v>
      </c>
      <c r="H25" s="7">
        <f t="shared" si="3"/>
        <v>0.46855729985820105</v>
      </c>
      <c r="I25" s="7">
        <f t="shared" si="3"/>
        <v>0.4692581550944539</v>
      </c>
      <c r="J25" s="7">
        <f t="shared" si="3"/>
        <v>0.4699460261434859</v>
      </c>
      <c r="K25" s="7">
        <f t="shared" si="3"/>
        <v>0.47062108604024744</v>
      </c>
    </row>
    <row r="26" spans="1:11" ht="12.75">
      <c r="A26" s="6">
        <v>1.9</v>
      </c>
      <c r="B26" s="7">
        <f t="shared" si="3"/>
        <v>0.47128350713542755</v>
      </c>
      <c r="C26" s="7">
        <f t="shared" si="3"/>
        <v>0.47193346105701317</v>
      </c>
      <c r="D26" s="7">
        <f t="shared" si="3"/>
        <v>0.4725711186728542</v>
      </c>
      <c r="E26" s="7">
        <f t="shared" si="3"/>
        <v>0.47319665005423317</v>
      </c>
      <c r="F26" s="7">
        <f t="shared" si="3"/>
        <v>0.47381022444044074</v>
      </c>
      <c r="G26" s="7">
        <f t="shared" si="3"/>
        <v>0.474412010204353</v>
      </c>
      <c r="H26" s="7">
        <f t="shared" si="3"/>
        <v>0.4750021748190105</v>
      </c>
      <c r="I26" s="7">
        <f t="shared" si="3"/>
        <v>0.47558088482519545</v>
      </c>
      <c r="J26" s="7">
        <f t="shared" si="3"/>
        <v>0.47614830580000367</v>
      </c>
      <c r="K26" s="7">
        <f t="shared" si="3"/>
        <v>0.4767046023264089</v>
      </c>
    </row>
    <row r="27" spans="1:11" ht="16.5" customHeight="1">
      <c r="A27" s="6">
        <v>2</v>
      </c>
      <c r="B27" s="7">
        <f t="shared" si="3"/>
        <v>0.4772499379638131</v>
      </c>
      <c r="C27" s="7">
        <f t="shared" si="3"/>
        <v>0.4777844752195808</v>
      </c>
      <c r="D27" s="7">
        <f t="shared" si="3"/>
        <v>0.47830837552154926</v>
      </c>
      <c r="E27" s="7">
        <f t="shared" si="3"/>
        <v>0.4788217991915116</v>
      </c>
      <c r="F27" s="7">
        <f t="shared" si="3"/>
        <v>0.4793249054196643</v>
      </c>
      <c r="G27" s="7">
        <f t="shared" si="3"/>
        <v>0.4798178522400147</v>
      </c>
      <c r="H27" s="7">
        <f t="shared" si="3"/>
        <v>0.4803007965067394</v>
      </c>
      <c r="I27" s="7">
        <f t="shared" si="3"/>
        <v>0.48077389387148717</v>
      </c>
      <c r="J27" s="7">
        <f t="shared" si="3"/>
        <v>0.48123729876161947</v>
      </c>
      <c r="K27" s="7">
        <f t="shared" si="3"/>
        <v>0.48169116435937753</v>
      </c>
    </row>
    <row r="28" spans="1:11" ht="12.75">
      <c r="A28" s="6">
        <v>2.1</v>
      </c>
      <c r="B28" s="7">
        <f t="shared" si="3"/>
        <v>0.48213564258197017</v>
      </c>
      <c r="C28" s="7">
        <f t="shared" si="3"/>
        <v>0.48257088406257187</v>
      </c>
      <c r="D28" s="7">
        <f t="shared" si="3"/>
        <v>0.4829970381322224</v>
      </c>
      <c r="E28" s="7">
        <f t="shared" si="3"/>
        <v>0.48341425280261663</v>
      </c>
      <c r="F28" s="7">
        <f t="shared" si="3"/>
        <v>0.4838226747497777</v>
      </c>
      <c r="G28" s="7">
        <f t="shared" si="3"/>
        <v>0.48422244929859937</v>
      </c>
      <c r="H28" s="7">
        <f t="shared" si="3"/>
        <v>0.48461372040825035</v>
      </c>
      <c r="I28" s="7">
        <f t="shared" si="3"/>
        <v>0.4849966306584269</v>
      </c>
      <c r="J28" s="7">
        <f t="shared" si="3"/>
        <v>0.4853713212364441</v>
      </c>
      <c r="K28" s="7">
        <f t="shared" si="3"/>
        <v>0.48573793192515435</v>
      </c>
    </row>
    <row r="29" spans="1:11" ht="12.75">
      <c r="A29" s="6">
        <v>2.2</v>
      </c>
      <c r="B29" s="7">
        <f t="shared" si="3"/>
        <v>0.48609660109168007</v>
      </c>
      <c r="C29" s="7">
        <f t="shared" si="3"/>
        <v>0.48644746567694985</v>
      </c>
      <c r="D29" s="7">
        <f t="shared" si="3"/>
        <v>0.48679066118602576</v>
      </c>
      <c r="E29" s="7">
        <f t="shared" si="3"/>
        <v>0.4871263216792089</v>
      </c>
      <c r="F29" s="7">
        <f t="shared" si="3"/>
        <v>0.4874545797639105</v>
      </c>
      <c r="G29" s="7">
        <f t="shared" si="3"/>
        <v>0.4877755665872774</v>
      </c>
      <c r="H29" s="7">
        <f t="shared" si="3"/>
        <v>0.48808941182955634</v>
      </c>
      <c r="I29" s="7">
        <f t="shared" si="3"/>
        <v>0.48839624369818635</v>
      </c>
      <c r="J29" s="7">
        <f t="shared" si="3"/>
        <v>0.48869618892260536</v>
      </c>
      <c r="K29" s="7">
        <f t="shared" si="3"/>
        <v>0.48898937274975607</v>
      </c>
    </row>
    <row r="30" spans="1:11" ht="12.75">
      <c r="A30" s="6">
        <v>2.3</v>
      </c>
      <c r="B30" s="7">
        <f t="shared" si="3"/>
        <v>0.4892759189402808</v>
      </c>
      <c r="C30" s="7">
        <f t="shared" si="3"/>
        <v>0.4895559497653884</v>
      </c>
      <c r="D30" s="7">
        <f t="shared" si="3"/>
        <v>0.48982958600438253</v>
      </c>
      <c r="E30" s="7">
        <f t="shared" si="3"/>
        <v>0.490096946942834</v>
      </c>
      <c r="F30" s="7">
        <f t="shared" si="3"/>
        <v>0.4903581503713881</v>
      </c>
      <c r="G30" s="7">
        <f t="shared" si="3"/>
        <v>0.49061331258518837</v>
      </c>
      <c r="H30" s="7">
        <f t="shared" si="3"/>
        <v>0.49086254838390597</v>
      </c>
      <c r="I30" s="7">
        <f t="shared" si="3"/>
        <v>0.4911059710723592</v>
      </c>
      <c r="J30" s="7">
        <f t="shared" si="3"/>
        <v>0.4913436924617097</v>
      </c>
      <c r="K30" s="7">
        <f t="shared" si="3"/>
        <v>0.4915758228712215</v>
      </c>
    </row>
    <row r="31" spans="1:11" ht="12.75">
      <c r="A31" s="6">
        <v>2.4</v>
      </c>
      <c r="B31" s="7">
        <f t="shared" si="3"/>
        <v>0.4918024711305684</v>
      </c>
      <c r="C31" s="7">
        <f t="shared" si="3"/>
        <v>0.49202374458267584</v>
      </c>
      <c r="D31" s="7">
        <f t="shared" si="3"/>
        <v>0.4922397490870837</v>
      </c>
      <c r="E31" s="7">
        <f t="shared" si="3"/>
        <v>0.49245058902381533</v>
      </c>
      <c r="F31" s="7">
        <f t="shared" si="3"/>
        <v>0.4926563672977393</v>
      </c>
      <c r="G31" s="7">
        <f t="shared" si="3"/>
        <v>0.49285718534341005</v>
      </c>
      <c r="H31" s="7">
        <f t="shared" si="3"/>
        <v>0.4930531431303733</v>
      </c>
      <c r="I31" s="7">
        <f t="shared" si="3"/>
        <v>0.4932443391689222</v>
      </c>
      <c r="J31" s="7">
        <f t="shared" si="3"/>
        <v>0.49343087051629175</v>
      </c>
      <c r="K31" s="7">
        <f t="shared" si="3"/>
        <v>0.4936128327832757</v>
      </c>
    </row>
    <row r="32" spans="1:11" ht="16.5" customHeight="1">
      <c r="A32" s="6">
        <v>2.5</v>
      </c>
      <c r="B32" s="7">
        <f t="shared" si="3"/>
        <v>0.49379032014125435</v>
      </c>
      <c r="C32" s="7">
        <f t="shared" si="3"/>
        <v>0.4939634253296187</v>
      </c>
      <c r="D32" s="7">
        <f t="shared" si="3"/>
        <v>0.49413223966357767</v>
      </c>
      <c r="E32" s="7">
        <f t="shared" si="3"/>
        <v>0.4942968530423356</v>
      </c>
      <c r="F32" s="7">
        <f t="shared" si="3"/>
        <v>0.4944573539576259</v>
      </c>
      <c r="G32" s="7">
        <f t="shared" si="3"/>
        <v>0.4946138295025887</v>
      </c>
      <c r="H32" s="7">
        <f t="shared" si="3"/>
        <v>0.4947663653809793</v>
      </c>
      <c r="I32" s="7">
        <f t="shared" si="3"/>
        <v>0.494915045916694</v>
      </c>
      <c r="J32" s="7">
        <f t="shared" si="3"/>
        <v>0.49505995406360137</v>
      </c>
      <c r="K32" s="7">
        <f t="shared" si="3"/>
        <v>0.49520117141566644</v>
      </c>
    </row>
    <row r="33" spans="1:11" ht="12.75">
      <c r="A33" s="6">
        <v>2.6</v>
      </c>
      <c r="B33" s="7">
        <f t="shared" si="3"/>
        <v>0.4953387782173546</v>
      </c>
      <c r="C33" s="7">
        <f t="shared" si="3"/>
        <v>0.4954728533743037</v>
      </c>
      <c r="D33" s="7">
        <f t="shared" si="3"/>
        <v>0.4956034744642518</v>
      </c>
      <c r="E33" s="7">
        <f t="shared" si="3"/>
        <v>0.4957307177482092</v>
      </c>
      <c r="F33" s="7">
        <f t="shared" si="3"/>
        <v>0.49585465818186203</v>
      </c>
      <c r="G33" s="7">
        <f t="shared" si="3"/>
        <v>0.495975369427197</v>
      </c>
      <c r="H33" s="7">
        <f t="shared" si="3"/>
        <v>0.49609292386433457</v>
      </c>
      <c r="I33" s="7">
        <f t="shared" si="3"/>
        <v>0.49620739260356006</v>
      </c>
      <c r="J33" s="7">
        <f t="shared" si="3"/>
        <v>0.496318845497542</v>
      </c>
      <c r="K33" s="7">
        <f t="shared" si="3"/>
        <v>0.49642735115372494</v>
      </c>
    </row>
    <row r="34" spans="1:11" ht="12.75">
      <c r="A34" s="6">
        <v>2.7</v>
      </c>
      <c r="B34" s="7">
        <f t="shared" si="3"/>
        <v>0.4965329769468887</v>
      </c>
      <c r="C34" s="7">
        <f t="shared" si="3"/>
        <v>0.49663578903186123</v>
      </c>
      <c r="D34" s="7">
        <f t="shared" si="3"/>
        <v>0.49673585235637563</v>
      </c>
      <c r="E34" s="7">
        <f t="shared" si="3"/>
        <v>0.4968332306740614</v>
      </c>
      <c r="F34" s="7">
        <f t="shared" si="3"/>
        <v>0.496927986557559</v>
      </c>
      <c r="G34" s="7">
        <f t="shared" si="3"/>
        <v>0.49702018141174986</v>
      </c>
      <c r="H34" s="7">
        <f t="shared" si="3"/>
        <v>0.49710987548708907</v>
      </c>
      <c r="I34" s="7">
        <f t="shared" si="3"/>
        <v>0.4971971278930346</v>
      </c>
      <c r="J34" s="7">
        <f t="shared" si="3"/>
        <v>0.4972819966115626</v>
      </c>
      <c r="K34" s="7">
        <f t="shared" si="3"/>
        <v>0.4973645385107578</v>
      </c>
    </row>
    <row r="35" spans="1:11" ht="12.75">
      <c r="A35" s="6">
        <v>2.8</v>
      </c>
      <c r="B35" s="7">
        <f t="shared" si="3"/>
        <v>0.4974448093584749</v>
      </c>
      <c r="C35" s="7">
        <f t="shared" si="3"/>
        <v>0.49752286383605704</v>
      </c>
      <c r="D35" s="7">
        <f t="shared" si="3"/>
        <v>0.4975987555521063</v>
      </c>
      <c r="E35" s="7">
        <f t="shared" si="3"/>
        <v>0.49767253705629766</v>
      </c>
      <c r="F35" s="7">
        <f t="shared" si="3"/>
        <v>0.49774425985322723</v>
      </c>
      <c r="G35" s="7">
        <f t="shared" si="3"/>
        <v>0.4978139744162875</v>
      </c>
      <c r="H35" s="7">
        <f t="shared" si="3"/>
        <v>0.4978817302015631</v>
      </c>
      <c r="I35" s="7">
        <f t="shared" si="3"/>
        <v>0.4979475756617373</v>
      </c>
      <c r="J35" s="7">
        <f t="shared" si="3"/>
        <v>0.49801155826000465</v>
      </c>
      <c r="K35" s="7">
        <f t="shared" si="3"/>
        <v>0.49807372448398135</v>
      </c>
    </row>
    <row r="36" spans="1:11" ht="12.75">
      <c r="A36" s="6">
        <v>2.9</v>
      </c>
      <c r="B36" s="7">
        <f t="shared" si="3"/>
        <v>0.49813411985960565</v>
      </c>
      <c r="C36" s="7">
        <f t="shared" si="3"/>
        <v>0.49819278896502495</v>
      </c>
      <c r="D36" s="7">
        <f t="shared" si="3"/>
        <v>0.4982497754444587</v>
      </c>
      <c r="E36" s="7">
        <f t="shared" si="3"/>
        <v>0.4983051220220349</v>
      </c>
      <c r="F36" s="7">
        <f t="shared" si="3"/>
        <v>0.4983588705155919</v>
      </c>
      <c r="G36" s="7">
        <f t="shared" si="3"/>
        <v>0.49841106185044004</v>
      </c>
      <c r="H36" s="7">
        <f t="shared" si="3"/>
        <v>0.4984617360730783</v>
      </c>
      <c r="I36" s="7">
        <f t="shared" si="3"/>
        <v>0.4985109323648599</v>
      </c>
      <c r="J36" s="7">
        <f t="shared" si="3"/>
        <v>0.4985586890556011</v>
      </c>
      <c r="K36" s="7">
        <f t="shared" si="3"/>
        <v>0.4986050436371292</v>
      </c>
    </row>
    <row r="37" spans="1:11" ht="16.5" customHeight="1">
      <c r="A37" s="6">
        <v>3</v>
      </c>
      <c r="B37" s="7">
        <f t="shared" si="3"/>
        <v>0.49865003277676456</v>
      </c>
      <c r="C37" s="7">
        <f t="shared" si="3"/>
        <v>0.4986936923307308</v>
      </c>
      <c r="D37" s="7">
        <f t="shared" si="3"/>
        <v>0.4987360573574908</v>
      </c>
      <c r="E37" s="7">
        <f t="shared" si="3"/>
        <v>0.4987771621310022</v>
      </c>
      <c r="F37" s="7">
        <f t="shared" si="3"/>
        <v>0.4988170401538886</v>
      </c>
      <c r="G37" s="7">
        <f t="shared" si="3"/>
        <v>0.49885572417052415</v>
      </c>
      <c r="H37" s="7">
        <f t="shared" si="3"/>
        <v>0.49889324618002506</v>
      </c>
      <c r="I37" s="7">
        <f t="shared" si="3"/>
        <v>0.49892963744914653</v>
      </c>
      <c r="J37" s="7">
        <f t="shared" si="3"/>
        <v>0.49896492852508023</v>
      </c>
      <c r="K37" s="7">
        <f t="shared" si="3"/>
        <v>0.49899914924815025</v>
      </c>
    </row>
  </sheetData>
  <printOptions gridLines="1" horizontalCentered="1" verticalCentered="1"/>
  <pageMargins left="0.75" right="0.75" top="0.75" bottom="0.75" header="0.5" footer="0.5"/>
  <pageSetup horizontalDpi="300" verticalDpi="300" orientation="landscape" r:id="rId1"/>
  <headerFooter alignWithMargins="0">
    <oddHeader>&amp;C&amp;A</oddHeader>
    <oddFooter>&amp;L&amp;D&amp;C&amp;F&amp;R&amp;P.&amp;N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140625" defaultRowHeight="12.75"/>
  <cols>
    <col min="1" max="11" width="10.7109375" style="0" customWidth="1"/>
  </cols>
  <sheetData>
    <row r="1" ht="12.75">
      <c r="A1" s="1" t="s">
        <v>4</v>
      </c>
    </row>
    <row r="2" ht="12.75">
      <c r="A2" s="2"/>
    </row>
    <row r="3" ht="12.75">
      <c r="A3" s="2" t="s">
        <v>5</v>
      </c>
    </row>
    <row r="4" ht="12.75">
      <c r="A4" s="2" t="s">
        <v>6</v>
      </c>
    </row>
    <row r="6" spans="1:11" ht="15.75">
      <c r="A6" s="3" t="s">
        <v>3</v>
      </c>
      <c r="B6" s="4">
        <v>0</v>
      </c>
      <c r="C6" s="5">
        <v>0.01</v>
      </c>
      <c r="D6" s="5">
        <v>0.02</v>
      </c>
      <c r="E6" s="5">
        <v>0.03</v>
      </c>
      <c r="F6" s="5">
        <v>0.04</v>
      </c>
      <c r="G6" s="5">
        <v>0.05</v>
      </c>
      <c r="H6" s="5">
        <v>0.06</v>
      </c>
      <c r="I6" s="5">
        <v>0.07</v>
      </c>
      <c r="J6" s="5">
        <v>0.08</v>
      </c>
      <c r="K6" s="5">
        <v>0.09</v>
      </c>
    </row>
    <row r="7" spans="1:11" ht="12.75">
      <c r="A7" s="6">
        <v>0</v>
      </c>
      <c r="B7" s="7">
        <f>NORMSDIST($A7+B$6)</f>
        <v>0.4999999997817208</v>
      </c>
      <c r="C7" s="7">
        <f aca="true" t="shared" si="0" ref="C7:K22">NORMSDIST($A7+C$6)</f>
        <v>0.5039893788885699</v>
      </c>
      <c r="D7" s="7">
        <f t="shared" si="0"/>
        <v>0.5079783538492985</v>
      </c>
      <c r="E7" s="7">
        <f t="shared" si="0"/>
        <v>0.511966526505256</v>
      </c>
      <c r="F7" s="7">
        <f t="shared" si="0"/>
        <v>0.5159534988859404</v>
      </c>
      <c r="G7" s="7">
        <f t="shared" si="0"/>
        <v>0.5199388733314434</v>
      </c>
      <c r="H7" s="7">
        <f t="shared" si="0"/>
        <v>0.5239222526145937</v>
      </c>
      <c r="I7" s="7">
        <f t="shared" si="0"/>
        <v>0.5279032400627373</v>
      </c>
      <c r="J7" s="7">
        <f t="shared" si="0"/>
        <v>0.5318814396791026</v>
      </c>
      <c r="K7" s="7">
        <f t="shared" si="0"/>
        <v>0.535856456263696</v>
      </c>
    </row>
    <row r="8" spans="1:11" ht="12.75">
      <c r="A8" s="6">
        <v>0.1</v>
      </c>
      <c r="B8" s="7">
        <f aca="true" t="shared" si="1" ref="B8:K37">NORMSDIST($A8+B$6)</f>
        <v>0.5398278955336673</v>
      </c>
      <c r="C8" s="7">
        <f t="shared" si="0"/>
        <v>0.5437953642430939</v>
      </c>
      <c r="D8" s="7">
        <f t="shared" si="0"/>
        <v>0.5477584703021272</v>
      </c>
      <c r="E8" s="7">
        <f t="shared" si="0"/>
        <v>0.5517168228954479</v>
      </c>
      <c r="F8" s="7">
        <f t="shared" si="0"/>
        <v>0.5556700325999735</v>
      </c>
      <c r="G8" s="7">
        <f t="shared" si="0"/>
        <v>0.5596177115017658</v>
      </c>
      <c r="H8" s="7">
        <f t="shared" si="0"/>
        <v>0.563559473312085</v>
      </c>
      <c r="I8" s="7">
        <f t="shared" si="0"/>
        <v>0.5674949334825369</v>
      </c>
      <c r="J8" s="7">
        <f t="shared" si="0"/>
        <v>0.5714237093192591</v>
      </c>
      <c r="K8" s="7">
        <f t="shared" si="0"/>
        <v>0.5753454200960992</v>
      </c>
    </row>
    <row r="9" spans="1:11" ht="12.75">
      <c r="A9" s="6">
        <v>0.2</v>
      </c>
      <c r="B9" s="7">
        <f t="shared" si="1"/>
        <v>0.5792596871667273</v>
      </c>
      <c r="C9" s="7">
        <f t="shared" si="0"/>
        <v>0.5831661340756344</v>
      </c>
      <c r="D9" s="7">
        <f t="shared" si="0"/>
        <v>0.5870643866679723</v>
      </c>
      <c r="E9" s="7">
        <f t="shared" si="0"/>
        <v>0.5909540731981755</v>
      </c>
      <c r="F9" s="7">
        <f t="shared" si="0"/>
        <v>0.5948348244373226</v>
      </c>
      <c r="G9" s="7">
        <f t="shared" si="0"/>
        <v>0.5987062737791906</v>
      </c>
      <c r="H9" s="7">
        <f t="shared" si="0"/>
        <v>0.6025680573449499</v>
      </c>
      <c r="I9" s="7">
        <f t="shared" si="0"/>
        <v>0.6064198140864592</v>
      </c>
      <c r="J9" s="7">
        <f t="shared" si="0"/>
        <v>0.6102611858881083</v>
      </c>
      <c r="K9" s="7">
        <f t="shared" si="0"/>
        <v>0.6140918176671728</v>
      </c>
    </row>
    <row r="10" spans="1:11" ht="12.75">
      <c r="A10" s="6">
        <v>0.3</v>
      </c>
      <c r="B10" s="7">
        <f t="shared" si="1"/>
        <v>0.61791135747263</v>
      </c>
      <c r="C10" s="7">
        <f t="shared" si="0"/>
        <v>0.6217194565823958</v>
      </c>
      <c r="D10" s="7">
        <f t="shared" si="0"/>
        <v>0.6255157695989411</v>
      </c>
      <c r="E10" s="7">
        <f t="shared" si="0"/>
        <v>0.6292999545432496</v>
      </c>
      <c r="F10" s="7">
        <f t="shared" si="0"/>
        <v>0.6330716729470705</v>
      </c>
      <c r="G10" s="7">
        <f t="shared" si="0"/>
        <v>0.6368305899434353</v>
      </c>
      <c r="H10" s="7">
        <f t="shared" si="0"/>
        <v>0.6405763743553978</v>
      </c>
      <c r="I10" s="7">
        <f t="shared" si="0"/>
        <v>0.6443086987829585</v>
      </c>
      <c r="J10" s="7">
        <f t="shared" si="0"/>
        <v>0.6480272396881436</v>
      </c>
      <c r="K10" s="7">
        <f t="shared" si="0"/>
        <v>0.6517316774781998</v>
      </c>
    </row>
    <row r="11" spans="1:11" ht="12.75">
      <c r="A11" s="6">
        <v>0.4</v>
      </c>
      <c r="B11" s="7">
        <f t="shared" si="1"/>
        <v>0.6554216965868767</v>
      </c>
      <c r="C11" s="7">
        <f t="shared" si="0"/>
        <v>0.6590969855537581</v>
      </c>
      <c r="D11" s="7">
        <f t="shared" si="0"/>
        <v>0.6627572371016214</v>
      </c>
      <c r="E11" s="7">
        <f t="shared" si="0"/>
        <v>0.6664021482117876</v>
      </c>
      <c r="F11" s="7">
        <f t="shared" si="0"/>
        <v>0.670031420197436</v>
      </c>
      <c r="G11" s="7">
        <f t="shared" si="0"/>
        <v>0.6736447587748617</v>
      </c>
      <c r="H11" s="7">
        <f t="shared" si="0"/>
        <v>0.6772418741326438</v>
      </c>
      <c r="I11" s="7">
        <f t="shared" si="0"/>
        <v>0.6808224809987056</v>
      </c>
      <c r="J11" s="7">
        <f t="shared" si="0"/>
        <v>0.6843862987052388</v>
      </c>
      <c r="K11" s="7">
        <f t="shared" si="0"/>
        <v>0.687933051251477</v>
      </c>
    </row>
    <row r="12" spans="1:11" ht="16.5" customHeight="1">
      <c r="A12" s="6">
        <v>0.5</v>
      </c>
      <c r="B12" s="7">
        <f t="shared" si="1"/>
        <v>0.6914624673642908</v>
      </c>
      <c r="C12" s="7">
        <f t="shared" si="0"/>
        <v>0.6949742805565937</v>
      </c>
      <c r="D12" s="7">
        <f t="shared" si="0"/>
        <v>0.6984682291835326</v>
      </c>
      <c r="E12" s="7">
        <f t="shared" si="0"/>
        <v>0.7019440564964561</v>
      </c>
      <c r="F12" s="7">
        <f t="shared" si="0"/>
        <v>0.7054015106946381</v>
      </c>
      <c r="G12" s="7">
        <f t="shared" si="0"/>
        <v>0.7088403449747489</v>
      </c>
      <c r="H12" s="7">
        <f t="shared" si="0"/>
        <v>0.7122603175780576</v>
      </c>
      <c r="I12" s="7">
        <f t="shared" si="0"/>
        <v>0.7156611918353604</v>
      </c>
      <c r="J12" s="7">
        <f t="shared" si="0"/>
        <v>0.7190427362096181</v>
      </c>
      <c r="K12" s="7">
        <f t="shared" si="0"/>
        <v>0.7224047243363038</v>
      </c>
    </row>
    <row r="13" spans="1:11" ht="12.75">
      <c r="A13" s="6">
        <v>0.6</v>
      </c>
      <c r="B13" s="7">
        <f t="shared" si="1"/>
        <v>0.7257469350614476</v>
      </c>
      <c r="C13" s="7">
        <f t="shared" si="0"/>
        <v>0.7290691524773765</v>
      </c>
      <c r="D13" s="7">
        <f t="shared" si="0"/>
        <v>0.7323711659561438</v>
      </c>
      <c r="E13" s="7">
        <f t="shared" si="0"/>
        <v>0.7356527701806503</v>
      </c>
      <c r="F13" s="7">
        <f t="shared" si="0"/>
        <v>0.7389137651734474</v>
      </c>
      <c r="G13" s="7">
        <f t="shared" si="0"/>
        <v>0.742153956323234</v>
      </c>
      <c r="H13" s="7">
        <f t="shared" si="0"/>
        <v>0.7453731544090387</v>
      </c>
      <c r="I13" s="7">
        <f t="shared" si="0"/>
        <v>0.7485711756220966</v>
      </c>
      <c r="J13" s="7">
        <f t="shared" si="0"/>
        <v>0.7517478415854237</v>
      </c>
      <c r="K13" s="7">
        <f t="shared" si="0"/>
        <v>0.7549029793710925</v>
      </c>
    </row>
    <row r="14" spans="1:11" ht="12.75">
      <c r="A14" s="6">
        <v>0.7</v>
      </c>
      <c r="B14" s="7">
        <f t="shared" si="1"/>
        <v>0.7580364215152197</v>
      </c>
      <c r="C14" s="7">
        <f t="shared" si="0"/>
        <v>0.7611480060306695</v>
      </c>
      <c r="D14" s="7">
        <f t="shared" si="0"/>
        <v>0.7642375764174878</v>
      </c>
      <c r="E14" s="7">
        <f t="shared" si="0"/>
        <v>0.7673049816710736</v>
      </c>
      <c r="F14" s="7">
        <f t="shared" si="0"/>
        <v>0.7703500762881015</v>
      </c>
      <c r="G14" s="7">
        <f t="shared" si="0"/>
        <v>0.7733727202702082</v>
      </c>
      <c r="H14" s="7">
        <f t="shared" si="0"/>
        <v>0.7763727791254601</v>
      </c>
      <c r="I14" s="7">
        <f t="shared" si="0"/>
        <v>0.7793501238676122</v>
      </c>
      <c r="J14" s="7">
        <f t="shared" si="0"/>
        <v>0.7823046310131823</v>
      </c>
      <c r="K14" s="7">
        <f t="shared" si="0"/>
        <v>0.7852361825763533</v>
      </c>
    </row>
    <row r="15" spans="1:11" ht="12.75">
      <c r="A15" s="6">
        <v>0.8</v>
      </c>
      <c r="B15" s="7">
        <f t="shared" si="1"/>
        <v>0.7881446660617242</v>
      </c>
      <c r="C15" s="7">
        <f t="shared" si="0"/>
        <v>0.7910299744549323</v>
      </c>
      <c r="D15" s="7">
        <f t="shared" si="0"/>
        <v>0.7938920062111663</v>
      </c>
      <c r="E15" s="7">
        <f t="shared" si="0"/>
        <v>0.796730665241591</v>
      </c>
      <c r="F15" s="7">
        <f t="shared" si="0"/>
        <v>0.7995458608977126</v>
      </c>
      <c r="G15" s="7">
        <f t="shared" si="0"/>
        <v>0.8023375079537038</v>
      </c>
      <c r="H15" s="7">
        <f t="shared" si="0"/>
        <v>0.8051055265867167</v>
      </c>
      <c r="I15" s="7">
        <f t="shared" si="0"/>
        <v>0.8078498423552118</v>
      </c>
      <c r="J15" s="7">
        <f t="shared" si="0"/>
        <v>0.8105703861753257</v>
      </c>
      <c r="K15" s="7">
        <f t="shared" si="0"/>
        <v>0.8132670942953137</v>
      </c>
    </row>
    <row r="16" spans="1:11" ht="12.75">
      <c r="A16" s="6">
        <v>0.9</v>
      </c>
      <c r="B16" s="7">
        <f t="shared" si="1"/>
        <v>0.8159399082680873</v>
      </c>
      <c r="C16" s="7">
        <f t="shared" si="0"/>
        <v>0.8185887749218852</v>
      </c>
      <c r="D16" s="7">
        <f t="shared" si="0"/>
        <v>0.8212136463291052</v>
      </c>
      <c r="E16" s="7">
        <f t="shared" si="0"/>
        <v>0.8238144797733274</v>
      </c>
      <c r="F16" s="7">
        <f t="shared" si="0"/>
        <v>0.8263912377145657</v>
      </c>
      <c r="G16" s="7">
        <f t="shared" si="0"/>
        <v>0.8289438877527765</v>
      </c>
      <c r="H16" s="7">
        <f t="shared" si="0"/>
        <v>0.8314724025896628</v>
      </c>
      <c r="I16" s="7">
        <f t="shared" si="0"/>
        <v>0.8339767599888057</v>
      </c>
      <c r="J16" s="7">
        <f t="shared" si="0"/>
        <v>0.8364569427341599</v>
      </c>
      <c r="K16" s="7">
        <f t="shared" si="0"/>
        <v>0.8389129385869503</v>
      </c>
    </row>
    <row r="17" spans="1:11" ht="16.5" customHeight="1">
      <c r="A17" s="6">
        <v>1</v>
      </c>
      <c r="B17" s="7">
        <f t="shared" si="1"/>
        <v>0.8413447402410041</v>
      </c>
      <c r="C17" s="7">
        <f t="shared" si="0"/>
        <v>0.84375234527656</v>
      </c>
      <c r="D17" s="7">
        <f t="shared" si="0"/>
        <v>0.8461357561125855</v>
      </c>
      <c r="E17" s="7">
        <f t="shared" si="0"/>
        <v>0.8484949799576496</v>
      </c>
      <c r="F17" s="7">
        <f t="shared" si="0"/>
        <v>0.8508300287593815</v>
      </c>
      <c r="G17" s="7">
        <f t="shared" si="0"/>
        <v>0.8531409191525601</v>
      </c>
      <c r="H17" s="7">
        <f t="shared" si="0"/>
        <v>0.8554276724058718</v>
      </c>
      <c r="I17" s="7">
        <f t="shared" si="0"/>
        <v>0.8576903143673775</v>
      </c>
      <c r="J17" s="7">
        <f t="shared" si="0"/>
        <v>0.8599288754087275</v>
      </c>
      <c r="K17" s="7">
        <f t="shared" si="0"/>
        <v>0.8621433903681693</v>
      </c>
    </row>
    <row r="18" spans="1:11" ht="12.75">
      <c r="A18" s="6">
        <v>1.1</v>
      </c>
      <c r="B18" s="7">
        <f t="shared" si="1"/>
        <v>0.8643338984923838</v>
      </c>
      <c r="C18" s="7">
        <f t="shared" si="0"/>
        <v>0.8665004433771961</v>
      </c>
      <c r="D18" s="7">
        <f t="shared" si="0"/>
        <v>0.8686430729071999</v>
      </c>
      <c r="E18" s="7">
        <f t="shared" si="0"/>
        <v>0.8707618391943381</v>
      </c>
      <c r="F18" s="7">
        <f t="shared" si="0"/>
        <v>0.8728567985154811</v>
      </c>
      <c r="G18" s="7">
        <f t="shared" si="0"/>
        <v>0.8749280112490455</v>
      </c>
      <c r="H18" s="7">
        <f t="shared" si="0"/>
        <v>0.8769755418106948</v>
      </c>
      <c r="I18" s="7">
        <f t="shared" si="0"/>
        <v>0.878999458588165</v>
      </c>
      <c r="J18" s="7">
        <f t="shared" si="0"/>
        <v>0.8809998338752569</v>
      </c>
      <c r="K18" s="7">
        <f t="shared" si="0"/>
        <v>0.8829767438050374</v>
      </c>
    </row>
    <row r="19" spans="1:11" ht="12.75">
      <c r="A19" s="6">
        <v>1.2</v>
      </c>
      <c r="B19" s="7">
        <f t="shared" si="1"/>
        <v>0.8849302682822925</v>
      </c>
      <c r="C19" s="7">
        <f t="shared" si="0"/>
        <v>0.8868604909152735</v>
      </c>
      <c r="D19" s="7">
        <f t="shared" si="0"/>
        <v>0.8887674989467799</v>
      </c>
      <c r="E19" s="7">
        <f t="shared" si="0"/>
        <v>0.8906513831846198</v>
      </c>
      <c r="F19" s="7">
        <f t="shared" si="0"/>
        <v>0.8925122379314903</v>
      </c>
      <c r="G19" s="7">
        <f t="shared" si="0"/>
        <v>0.8943501609143194</v>
      </c>
      <c r="H19" s="7">
        <f t="shared" si="0"/>
        <v>0.8961652532131117</v>
      </c>
      <c r="I19" s="7">
        <f t="shared" si="0"/>
        <v>0.8979576191893384</v>
      </c>
      <c r="J19" s="7">
        <f t="shared" si="0"/>
        <v>0.8997273664139136</v>
      </c>
      <c r="K19" s="7">
        <f t="shared" si="0"/>
        <v>0.9014746055947966</v>
      </c>
    </row>
    <row r="20" spans="1:11" ht="12.75">
      <c r="A20" s="6">
        <v>1.3</v>
      </c>
      <c r="B20" s="7">
        <f t="shared" si="1"/>
        <v>0.9031994505042626</v>
      </c>
      <c r="C20" s="7">
        <f t="shared" si="0"/>
        <v>0.9049020179058805</v>
      </c>
      <c r="D20" s="7">
        <f t="shared" si="0"/>
        <v>0.9065824274812381</v>
      </c>
      <c r="E20" s="7">
        <f t="shared" si="0"/>
        <v>0.9082408017564544</v>
      </c>
      <c r="F20" s="7">
        <f t="shared" si="0"/>
        <v>0.9098772660285199</v>
      </c>
      <c r="G20" s="7">
        <f t="shared" si="0"/>
        <v>0.9114919482914998</v>
      </c>
      <c r="H20" s="7">
        <f t="shared" si="0"/>
        <v>0.9130849791626428</v>
      </c>
      <c r="I20" s="7">
        <f t="shared" si="0"/>
        <v>0.9146564918084297</v>
      </c>
      <c r="J20" s="7">
        <f t="shared" si="0"/>
        <v>0.9162066218706026</v>
      </c>
      <c r="K20" s="7">
        <f t="shared" si="0"/>
        <v>0.9177355073922094</v>
      </c>
    </row>
    <row r="21" spans="1:11" ht="12.75">
      <c r="A21" s="6">
        <v>1.4</v>
      </c>
      <c r="B21" s="7">
        <f t="shared" si="1"/>
        <v>0.9192432887437</v>
      </c>
      <c r="C21" s="7">
        <f t="shared" si="0"/>
        <v>0.9207301085491124</v>
      </c>
      <c r="D21" s="7">
        <f t="shared" si="0"/>
        <v>0.9221961116123817</v>
      </c>
      <c r="E21" s="7">
        <f t="shared" si="0"/>
        <v>0.9236414448438071</v>
      </c>
      <c r="F21" s="7">
        <f t="shared" si="0"/>
        <v>0.9250662571867133</v>
      </c>
      <c r="G21" s="7">
        <f t="shared" si="0"/>
        <v>0.9264706995443375</v>
      </c>
      <c r="H21" s="7">
        <f t="shared" si="0"/>
        <v>0.9278549247069756</v>
      </c>
      <c r="I21" s="7">
        <f t="shared" si="0"/>
        <v>0.929219087279422</v>
      </c>
      <c r="J21" s="7">
        <f t="shared" si="0"/>
        <v>0.930563343608731</v>
      </c>
      <c r="K21" s="7">
        <f t="shared" si="0"/>
        <v>0.9318878517123355</v>
      </c>
    </row>
    <row r="22" spans="1:11" ht="16.5" customHeight="1">
      <c r="A22" s="6">
        <v>1.5</v>
      </c>
      <c r="B22" s="7">
        <f t="shared" si="1"/>
        <v>0.9331927712065493</v>
      </c>
      <c r="C22" s="7">
        <f t="shared" si="0"/>
        <v>0.9344782632354862</v>
      </c>
      <c r="D22" s="7">
        <f t="shared" si="0"/>
        <v>0.9357444904004223</v>
      </c>
      <c r="E22" s="7">
        <f t="shared" si="0"/>
        <v>0.9369916166896319</v>
      </c>
      <c r="F22" s="7">
        <f t="shared" si="0"/>
        <v>0.938219807408724</v>
      </c>
      <c r="G22" s="7">
        <f t="shared" si="0"/>
        <v>0.9394292291115058</v>
      </c>
      <c r="H22" s="7">
        <f t="shared" si="0"/>
        <v>0.9406200495314009</v>
      </c>
      <c r="I22" s="7">
        <f t="shared" si="0"/>
        <v>0.9417924375134467</v>
      </c>
      <c r="J22" s="7">
        <f t="shared" si="0"/>
        <v>0.9429465629468956</v>
      </c>
      <c r="K22" s="7">
        <f t="shared" si="0"/>
        <v>0.9440825966984462</v>
      </c>
    </row>
    <row r="23" spans="1:11" ht="12.75">
      <c r="A23" s="6">
        <v>1.6</v>
      </c>
      <c r="B23" s="7">
        <f t="shared" si="1"/>
        <v>0.9452007105461241</v>
      </c>
      <c r="C23" s="7">
        <f t="shared" si="1"/>
        <v>0.946301077113839</v>
      </c>
      <c r="D23" s="7">
        <f t="shared" si="1"/>
        <v>0.9473838698066369</v>
      </c>
      <c r="E23" s="7">
        <f t="shared" si="1"/>
        <v>0.9484492627466706</v>
      </c>
      <c r="F23" s="7">
        <f t="shared" si="1"/>
        <v>0.9494974307099066</v>
      </c>
      <c r="G23" s="7">
        <f t="shared" si="1"/>
        <v>0.9505285490635904</v>
      </c>
      <c r="H23" s="7">
        <f t="shared" si="1"/>
        <v>0.9515427937044876</v>
      </c>
      <c r="I23" s="7">
        <f t="shared" si="1"/>
        <v>0.9525403409979183</v>
      </c>
      <c r="J23" s="7">
        <f t="shared" si="1"/>
        <v>0.953521367717604</v>
      </c>
      <c r="K23" s="7">
        <f t="shared" si="1"/>
        <v>0.9544860509863414</v>
      </c>
    </row>
    <row r="24" spans="1:11" ht="12.75">
      <c r="A24" s="6">
        <v>1.7</v>
      </c>
      <c r="B24" s="7">
        <f t="shared" si="1"/>
        <v>0.9554345682175206</v>
      </c>
      <c r="C24" s="7">
        <f t="shared" si="1"/>
        <v>0.9563670970575012</v>
      </c>
      <c r="D24" s="7">
        <f t="shared" si="1"/>
        <v>0.9572838153288618</v>
      </c>
      <c r="E24" s="7">
        <f t="shared" si="1"/>
        <v>0.958184900974535</v>
      </c>
      <c r="F24" s="7">
        <f t="shared" si="1"/>
        <v>0.9590705320028428</v>
      </c>
      <c r="G24" s="7">
        <f t="shared" si="1"/>
        <v>0.959940886433441</v>
      </c>
      <c r="H24" s="7">
        <f t="shared" si="1"/>
        <v>0.9607961422441881</v>
      </c>
      <c r="I24" s="7">
        <f t="shared" si="1"/>
        <v>0.9616364773189445</v>
      </c>
      <c r="J24" s="7">
        <f t="shared" si="1"/>
        <v>0.962462069396316</v>
      </c>
      <c r="K24" s="7">
        <f t="shared" si="1"/>
        <v>0.9632730960193474</v>
      </c>
    </row>
    <row r="25" spans="1:11" ht="12.75">
      <c r="A25" s="6">
        <v>1.8</v>
      </c>
      <c r="B25" s="7">
        <f t="shared" si="1"/>
        <v>0.9640697344861769</v>
      </c>
      <c r="C25" s="7">
        <f t="shared" si="1"/>
        <v>0.964852161801657</v>
      </c>
      <c r="D25" s="7">
        <f t="shared" si="1"/>
        <v>0.9656205546299497</v>
      </c>
      <c r="E25" s="7">
        <f t="shared" si="1"/>
        <v>0.9663750892481022</v>
      </c>
      <c r="F25" s="7">
        <f t="shared" si="1"/>
        <v>0.9671159415006088</v>
      </c>
      <c r="G25" s="7">
        <f t="shared" si="1"/>
        <v>0.9678432867549623</v>
      </c>
      <c r="H25" s="7">
        <f t="shared" si="1"/>
        <v>0.968557299858201</v>
      </c>
      <c r="I25" s="7">
        <f t="shared" si="1"/>
        <v>0.9692581550944539</v>
      </c>
      <c r="J25" s="7">
        <f t="shared" si="1"/>
        <v>0.9699460261434859</v>
      </c>
      <c r="K25" s="7">
        <f t="shared" si="1"/>
        <v>0.9706210860402474</v>
      </c>
    </row>
    <row r="26" spans="1:11" ht="12.75">
      <c r="A26" s="6">
        <v>1.9</v>
      </c>
      <c r="B26" s="7">
        <f t="shared" si="1"/>
        <v>0.9712835071354275</v>
      </c>
      <c r="C26" s="7">
        <f t="shared" si="1"/>
        <v>0.9719334610570132</v>
      </c>
      <c r="D26" s="7">
        <f t="shared" si="1"/>
        <v>0.9725711186728542</v>
      </c>
      <c r="E26" s="7">
        <f t="shared" si="1"/>
        <v>0.9731966500542332</v>
      </c>
      <c r="F26" s="7">
        <f t="shared" si="1"/>
        <v>0.9738102244404407</v>
      </c>
      <c r="G26" s="7">
        <f t="shared" si="1"/>
        <v>0.974412010204353</v>
      </c>
      <c r="H26" s="7">
        <f t="shared" si="1"/>
        <v>0.9750021748190105</v>
      </c>
      <c r="I26" s="7">
        <f t="shared" si="1"/>
        <v>0.9755808848251954</v>
      </c>
      <c r="J26" s="7">
        <f t="shared" si="1"/>
        <v>0.9761483058000037</v>
      </c>
      <c r="K26" s="7">
        <f t="shared" si="1"/>
        <v>0.9767046023264089</v>
      </c>
    </row>
    <row r="27" spans="1:11" ht="16.5" customHeight="1">
      <c r="A27" s="6">
        <v>2</v>
      </c>
      <c r="B27" s="7">
        <f t="shared" si="1"/>
        <v>0.9772499379638131</v>
      </c>
      <c r="C27" s="7">
        <f t="shared" si="1"/>
        <v>0.9777844752195808</v>
      </c>
      <c r="D27" s="7">
        <f t="shared" si="1"/>
        <v>0.9783083755215493</v>
      </c>
      <c r="E27" s="7">
        <f t="shared" si="1"/>
        <v>0.9788217991915116</v>
      </c>
      <c r="F27" s="7">
        <f t="shared" si="1"/>
        <v>0.9793249054196643</v>
      </c>
      <c r="G27" s="7">
        <f t="shared" si="1"/>
        <v>0.9798178522400147</v>
      </c>
      <c r="H27" s="7">
        <f t="shared" si="1"/>
        <v>0.9803007965067394</v>
      </c>
      <c r="I27" s="7">
        <f t="shared" si="1"/>
        <v>0.9807738938714872</v>
      </c>
      <c r="J27" s="7">
        <f t="shared" si="1"/>
        <v>0.9812372987616195</v>
      </c>
      <c r="K27" s="7">
        <f t="shared" si="1"/>
        <v>0.9816911643593775</v>
      </c>
    </row>
    <row r="28" spans="1:11" ht="12.75">
      <c r="A28" s="6">
        <v>2.1</v>
      </c>
      <c r="B28" s="7">
        <f t="shared" si="1"/>
        <v>0.9821356425819702</v>
      </c>
      <c r="C28" s="7">
        <f t="shared" si="1"/>
        <v>0.9825708840625719</v>
      </c>
      <c r="D28" s="7">
        <f t="shared" si="1"/>
        <v>0.9829970381322224</v>
      </c>
      <c r="E28" s="7">
        <f t="shared" si="1"/>
        <v>0.9834142528026166</v>
      </c>
      <c r="F28" s="7">
        <f t="shared" si="1"/>
        <v>0.9838226747497777</v>
      </c>
      <c r="G28" s="7">
        <f t="shared" si="1"/>
        <v>0.9842224492985994</v>
      </c>
      <c r="H28" s="7">
        <f t="shared" si="1"/>
        <v>0.9846137204082503</v>
      </c>
      <c r="I28" s="7">
        <f t="shared" si="1"/>
        <v>0.9849966306584269</v>
      </c>
      <c r="J28" s="7">
        <f t="shared" si="1"/>
        <v>0.9853713212364441</v>
      </c>
      <c r="K28" s="7">
        <f t="shared" si="1"/>
        <v>0.9857379319251544</v>
      </c>
    </row>
    <row r="29" spans="1:11" ht="12.75">
      <c r="A29" s="6">
        <v>2.2</v>
      </c>
      <c r="B29" s="7">
        <f t="shared" si="1"/>
        <v>0.9860966010916801</v>
      </c>
      <c r="C29" s="7">
        <f t="shared" si="1"/>
        <v>0.9864474656769499</v>
      </c>
      <c r="D29" s="7">
        <f t="shared" si="1"/>
        <v>0.9867906611860258</v>
      </c>
      <c r="E29" s="7">
        <f t="shared" si="1"/>
        <v>0.9871263216792089</v>
      </c>
      <c r="F29" s="7">
        <f t="shared" si="1"/>
        <v>0.9874545797639105</v>
      </c>
      <c r="G29" s="7">
        <f t="shared" si="1"/>
        <v>0.9877755665872774</v>
      </c>
      <c r="H29" s="7">
        <f t="shared" si="1"/>
        <v>0.9880894118295563</v>
      </c>
      <c r="I29" s="7">
        <f t="shared" si="1"/>
        <v>0.9883962436981863</v>
      </c>
      <c r="J29" s="7">
        <f t="shared" si="1"/>
        <v>0.9886961889226054</v>
      </c>
      <c r="K29" s="7">
        <f t="shared" si="1"/>
        <v>0.9889893727497561</v>
      </c>
    </row>
    <row r="30" spans="1:11" ht="12.75">
      <c r="A30" s="6">
        <v>2.3</v>
      </c>
      <c r="B30" s="7">
        <f t="shared" si="1"/>
        <v>0.9892759189402808</v>
      </c>
      <c r="C30" s="7">
        <f t="shared" si="1"/>
        <v>0.9895559497653884</v>
      </c>
      <c r="D30" s="7">
        <f t="shared" si="1"/>
        <v>0.9898295860043825</v>
      </c>
      <c r="E30" s="7">
        <f t="shared" si="1"/>
        <v>0.990096946942834</v>
      </c>
      <c r="F30" s="7">
        <f t="shared" si="1"/>
        <v>0.9903581503713881</v>
      </c>
      <c r="G30" s="7">
        <f t="shared" si="1"/>
        <v>0.9906133125851884</v>
      </c>
      <c r="H30" s="7">
        <f t="shared" si="1"/>
        <v>0.990862548383906</v>
      </c>
      <c r="I30" s="7">
        <f t="shared" si="1"/>
        <v>0.9911059710723592</v>
      </c>
      <c r="J30" s="7">
        <f t="shared" si="1"/>
        <v>0.9913436924617097</v>
      </c>
      <c r="K30" s="7">
        <f t="shared" si="1"/>
        <v>0.9915758228712215</v>
      </c>
    </row>
    <row r="31" spans="1:11" ht="12.75">
      <c r="A31" s="6">
        <v>2.4</v>
      </c>
      <c r="B31" s="7">
        <f t="shared" si="1"/>
        <v>0.9918024711305684</v>
      </c>
      <c r="C31" s="7">
        <f t="shared" si="1"/>
        <v>0.9920237445826758</v>
      </c>
      <c r="D31" s="7">
        <f t="shared" si="1"/>
        <v>0.9922397490870837</v>
      </c>
      <c r="E31" s="7">
        <f t="shared" si="1"/>
        <v>0.9924505890238153</v>
      </c>
      <c r="F31" s="7">
        <f t="shared" si="1"/>
        <v>0.9926563672977393</v>
      </c>
      <c r="G31" s="7">
        <f t="shared" si="1"/>
        <v>0.99285718534341</v>
      </c>
      <c r="H31" s="7">
        <f t="shared" si="1"/>
        <v>0.9930531431303733</v>
      </c>
      <c r="I31" s="7">
        <f t="shared" si="1"/>
        <v>0.9932443391689222</v>
      </c>
      <c r="J31" s="7">
        <f t="shared" si="1"/>
        <v>0.9934308705162918</v>
      </c>
      <c r="K31" s="7">
        <f t="shared" si="1"/>
        <v>0.9936128327832757</v>
      </c>
    </row>
    <row r="32" spans="1:11" ht="16.5" customHeight="1">
      <c r="A32" s="6">
        <v>2.5</v>
      </c>
      <c r="B32" s="7">
        <f t="shared" si="1"/>
        <v>0.9937903201412543</v>
      </c>
      <c r="C32" s="7">
        <f t="shared" si="1"/>
        <v>0.9939634253296187</v>
      </c>
      <c r="D32" s="7">
        <f t="shared" si="1"/>
        <v>0.9941322396635777</v>
      </c>
      <c r="E32" s="7">
        <f t="shared" si="1"/>
        <v>0.9942968530423356</v>
      </c>
      <c r="F32" s="7">
        <f t="shared" si="1"/>
        <v>0.9944573539576259</v>
      </c>
      <c r="G32" s="7">
        <f t="shared" si="1"/>
        <v>0.9946138295025887</v>
      </c>
      <c r="H32" s="7">
        <f t="shared" si="1"/>
        <v>0.9947663653809793</v>
      </c>
      <c r="I32" s="7">
        <f t="shared" si="1"/>
        <v>0.994915045916694</v>
      </c>
      <c r="J32" s="7">
        <f t="shared" si="1"/>
        <v>0.9950599540636014</v>
      </c>
      <c r="K32" s="7">
        <f t="shared" si="1"/>
        <v>0.9952011714156664</v>
      </c>
    </row>
    <row r="33" spans="1:11" ht="12.75">
      <c r="A33" s="6">
        <v>2.6</v>
      </c>
      <c r="B33" s="7">
        <f t="shared" si="1"/>
        <v>0.9953387782173546</v>
      </c>
      <c r="C33" s="7">
        <f t="shared" si="1"/>
        <v>0.9954728533743037</v>
      </c>
      <c r="D33" s="7">
        <f t="shared" si="1"/>
        <v>0.9956034744642518</v>
      </c>
      <c r="E33" s="7">
        <f t="shared" si="1"/>
        <v>0.9957307177482092</v>
      </c>
      <c r="F33" s="7">
        <f t="shared" si="1"/>
        <v>0.995854658181862</v>
      </c>
      <c r="G33" s="7">
        <f t="shared" si="1"/>
        <v>0.995975369427197</v>
      </c>
      <c r="H33" s="7">
        <f t="shared" si="1"/>
        <v>0.9960929238643346</v>
      </c>
      <c r="I33" s="7">
        <f t="shared" si="1"/>
        <v>0.9962073926035601</v>
      </c>
      <c r="J33" s="7">
        <f t="shared" si="1"/>
        <v>0.996318845497542</v>
      </c>
      <c r="K33" s="7">
        <f t="shared" si="1"/>
        <v>0.9964273511537249</v>
      </c>
    </row>
    <row r="34" spans="1:11" ht="12.75">
      <c r="A34" s="6">
        <v>2.7</v>
      </c>
      <c r="B34" s="7">
        <f t="shared" si="1"/>
        <v>0.9965329769468887</v>
      </c>
      <c r="C34" s="7">
        <f t="shared" si="1"/>
        <v>0.9966357890318612</v>
      </c>
      <c r="D34" s="7">
        <f t="shared" si="1"/>
        <v>0.9967358523563756</v>
      </c>
      <c r="E34" s="7">
        <f t="shared" si="1"/>
        <v>0.9968332306740614</v>
      </c>
      <c r="F34" s="7">
        <f t="shared" si="1"/>
        <v>0.996927986557559</v>
      </c>
      <c r="G34" s="7">
        <f t="shared" si="1"/>
        <v>0.9970201814117499</v>
      </c>
      <c r="H34" s="7">
        <f t="shared" si="1"/>
        <v>0.9971098754870891</v>
      </c>
      <c r="I34" s="7">
        <f t="shared" si="1"/>
        <v>0.9971971278930346</v>
      </c>
      <c r="J34" s="7">
        <f t="shared" si="1"/>
        <v>0.9972819966115626</v>
      </c>
      <c r="K34" s="7">
        <f t="shared" si="1"/>
        <v>0.9973645385107578</v>
      </c>
    </row>
    <row r="35" spans="1:11" ht="12.75">
      <c r="A35" s="6">
        <v>2.8</v>
      </c>
      <c r="B35" s="7">
        <f t="shared" si="1"/>
        <v>0.9974448093584749</v>
      </c>
      <c r="C35" s="7">
        <f t="shared" si="1"/>
        <v>0.997522863836057</v>
      </c>
      <c r="D35" s="7">
        <f t="shared" si="1"/>
        <v>0.9975987555521063</v>
      </c>
      <c r="E35" s="7">
        <f t="shared" si="1"/>
        <v>0.9976725370562977</v>
      </c>
      <c r="F35" s="7">
        <f t="shared" si="1"/>
        <v>0.9977442598532272</v>
      </c>
      <c r="G35" s="7">
        <f t="shared" si="1"/>
        <v>0.9978139744162875</v>
      </c>
      <c r="H35" s="7">
        <f t="shared" si="1"/>
        <v>0.9978817302015631</v>
      </c>
      <c r="I35" s="7">
        <f t="shared" si="1"/>
        <v>0.9979475756617373</v>
      </c>
      <c r="J35" s="7">
        <f t="shared" si="1"/>
        <v>0.9980115582600046</v>
      </c>
      <c r="K35" s="7">
        <f t="shared" si="1"/>
        <v>0.9980737244839814</v>
      </c>
    </row>
    <row r="36" spans="1:11" ht="12.75">
      <c r="A36" s="6">
        <v>2.9</v>
      </c>
      <c r="B36" s="7">
        <f t="shared" si="1"/>
        <v>0.9981341198596057</v>
      </c>
      <c r="C36" s="7">
        <f t="shared" si="1"/>
        <v>0.998192788965025</v>
      </c>
      <c r="D36" s="7">
        <f t="shared" si="1"/>
        <v>0.9982497754444587</v>
      </c>
      <c r="E36" s="7">
        <f t="shared" si="1"/>
        <v>0.9983051220220349</v>
      </c>
      <c r="F36" s="7">
        <f t="shared" si="1"/>
        <v>0.9983588705155919</v>
      </c>
      <c r="G36" s="7">
        <f t="shared" si="1"/>
        <v>0.99841106185044</v>
      </c>
      <c r="H36" s="7">
        <f t="shared" si="1"/>
        <v>0.9984617360730783</v>
      </c>
      <c r="I36" s="7">
        <f t="shared" si="1"/>
        <v>0.9985109323648599</v>
      </c>
      <c r="J36" s="7">
        <f t="shared" si="1"/>
        <v>0.9985586890556011</v>
      </c>
      <c r="K36" s="7">
        <f t="shared" si="1"/>
        <v>0.9986050436371292</v>
      </c>
    </row>
    <row r="37" spans="1:11" ht="16.5" customHeight="1">
      <c r="A37" s="6">
        <v>3</v>
      </c>
      <c r="B37" s="7">
        <f t="shared" si="1"/>
        <v>0.9986500327767646</v>
      </c>
      <c r="C37" s="7">
        <f t="shared" si="1"/>
        <v>0.9986936923307308</v>
      </c>
      <c r="D37" s="7">
        <f t="shared" si="1"/>
        <v>0.9987360573574908</v>
      </c>
      <c r="E37" s="7">
        <f t="shared" si="1"/>
        <v>0.9987771621310022</v>
      </c>
      <c r="F37" s="7">
        <f t="shared" si="1"/>
        <v>0.9988170401538886</v>
      </c>
      <c r="G37" s="7">
        <f t="shared" si="1"/>
        <v>0.9988557241705242</v>
      </c>
      <c r="H37" s="7">
        <f t="shared" si="1"/>
        <v>0.9988932461800251</v>
      </c>
      <c r="I37" s="7">
        <f t="shared" si="1"/>
        <v>0.9989296374491465</v>
      </c>
      <c r="J37" s="7">
        <f t="shared" si="1"/>
        <v>0.9989649285250802</v>
      </c>
      <c r="K37" s="7">
        <f t="shared" si="1"/>
        <v>0.9989991492481503</v>
      </c>
    </row>
  </sheetData>
  <printOptions gridLines="1" horizontalCentered="1" verticalCentered="1"/>
  <pageMargins left="0.75" right="0.75" top="0.75" bottom="0.75" header="0.5" footer="0.5"/>
  <pageSetup horizontalDpi="300" verticalDpi="300" orientation="landscape" r:id="rId1"/>
  <headerFooter alignWithMargins="0">
    <oddHeader>&amp;C&amp;A</oddHeader>
    <oddFooter>&amp;L&amp;D&amp;C&amp;F&amp;R&amp;P.&amp;N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8" customWidth="1"/>
    <col min="2" max="6" width="12.7109375" style="8" customWidth="1"/>
    <col min="7" max="16384" width="9.140625" style="8" customWidth="1"/>
  </cols>
  <sheetData>
    <row r="1" ht="12.75">
      <c r="A1" s="20" t="s">
        <v>29</v>
      </c>
    </row>
    <row r="3" ht="12.75">
      <c r="A3" s="2" t="s">
        <v>14</v>
      </c>
    </row>
    <row r="4" ht="15.75">
      <c r="A4" s="2" t="s">
        <v>28</v>
      </c>
    </row>
    <row r="6" spans="1:6" ht="12.75">
      <c r="A6" s="9" t="s">
        <v>7</v>
      </c>
      <c r="B6" s="10"/>
      <c r="C6" s="10"/>
      <c r="D6" s="10" t="s">
        <v>8</v>
      </c>
      <c r="E6" s="10"/>
      <c r="F6" s="10"/>
    </row>
    <row r="7" spans="1:6" ht="12.75">
      <c r="A7" s="10" t="s">
        <v>9</v>
      </c>
      <c r="B7" s="10">
        <v>0.1</v>
      </c>
      <c r="C7" s="10">
        <v>0.05</v>
      </c>
      <c r="D7" s="10">
        <v>0.025</v>
      </c>
      <c r="E7" s="10">
        <v>0.01</v>
      </c>
      <c r="F7" s="10">
        <v>0.005</v>
      </c>
    </row>
    <row r="8" spans="1:6" ht="12.75">
      <c r="A8" s="11">
        <v>1</v>
      </c>
      <c r="B8" s="12">
        <f>TINV(B$7*2,$A8)</f>
        <v>3.0776845960645005</v>
      </c>
      <c r="C8" s="12">
        <f aca="true" t="shared" si="0" ref="C8:F23">TINV(C$7*2,$A8)</f>
        <v>6.313748599495739</v>
      </c>
      <c r="D8" s="12">
        <f t="shared" si="0"/>
        <v>12.7061503008008</v>
      </c>
      <c r="E8" s="12">
        <f t="shared" si="0"/>
        <v>31.820964068174362</v>
      </c>
      <c r="F8" s="12">
        <f t="shared" si="0"/>
        <v>63.65589797496796</v>
      </c>
    </row>
    <row r="9" spans="1:6" ht="12.75">
      <c r="A9" s="11">
        <v>2</v>
      </c>
      <c r="B9" s="12">
        <f aca="true" t="shared" si="1" ref="B9:F41">TINV(B$7*2,$A9)</f>
        <v>1.8856189853977412</v>
      </c>
      <c r="C9" s="12">
        <f t="shared" si="0"/>
        <v>2.9199873097240925</v>
      </c>
      <c r="D9" s="12">
        <f t="shared" si="0"/>
        <v>4.302655725041404</v>
      </c>
      <c r="E9" s="12">
        <f t="shared" si="0"/>
        <v>6.964546628296375</v>
      </c>
      <c r="F9" s="12">
        <f t="shared" si="0"/>
        <v>9.924988262355328</v>
      </c>
    </row>
    <row r="10" spans="1:6" ht="12.75">
      <c r="A10" s="11">
        <v>3</v>
      </c>
      <c r="B10" s="12">
        <f t="shared" si="1"/>
        <v>1.6377452993765473</v>
      </c>
      <c r="C10" s="12">
        <f t="shared" si="0"/>
        <v>2.3533630155725405</v>
      </c>
      <c r="D10" s="12">
        <f t="shared" si="0"/>
        <v>3.182449290761724</v>
      </c>
      <c r="E10" s="12">
        <f t="shared" si="0"/>
        <v>4.540706868283451</v>
      </c>
      <c r="F10" s="12">
        <f t="shared" si="0"/>
        <v>5.840847734361887</v>
      </c>
    </row>
    <row r="11" spans="1:6" ht="12.75">
      <c r="A11" s="11">
        <v>4</v>
      </c>
      <c r="B11" s="12">
        <f t="shared" si="1"/>
        <v>1.5332057046180125</v>
      </c>
      <c r="C11" s="12">
        <f t="shared" si="0"/>
        <v>2.131846486008726</v>
      </c>
      <c r="D11" s="12">
        <f t="shared" si="0"/>
        <v>2.776450855890289</v>
      </c>
      <c r="E11" s="12">
        <f t="shared" si="0"/>
        <v>3.7469362723641098</v>
      </c>
      <c r="F11" s="12">
        <f t="shared" si="0"/>
        <v>4.604080459102988</v>
      </c>
    </row>
    <row r="12" spans="1:6" ht="16.5" customHeight="1">
      <c r="A12" s="11">
        <v>5</v>
      </c>
      <c r="B12" s="12">
        <f t="shared" si="1"/>
        <v>1.4758848010387737</v>
      </c>
      <c r="C12" s="12">
        <f t="shared" si="0"/>
        <v>2.0150491764070466</v>
      </c>
      <c r="D12" s="12">
        <f t="shared" si="0"/>
        <v>2.570577635196969</v>
      </c>
      <c r="E12" s="12">
        <f t="shared" si="0"/>
        <v>3.3649303077254444</v>
      </c>
      <c r="F12" s="12">
        <f t="shared" si="0"/>
        <v>4.032117431052029</v>
      </c>
    </row>
    <row r="13" spans="1:6" ht="12.75">
      <c r="A13" s="11">
        <v>6</v>
      </c>
      <c r="B13" s="12">
        <f t="shared" si="1"/>
        <v>1.4397551240108442</v>
      </c>
      <c r="C13" s="12">
        <f t="shared" si="0"/>
        <v>1.9431809050729498</v>
      </c>
      <c r="D13" s="12">
        <f t="shared" si="0"/>
        <v>2.446913640596904</v>
      </c>
      <c r="E13" s="12">
        <f t="shared" si="0"/>
        <v>3.1426679925061762</v>
      </c>
      <c r="F13" s="12">
        <f t="shared" si="0"/>
        <v>3.7074278225190938</v>
      </c>
    </row>
    <row r="14" spans="1:6" ht="12.75">
      <c r="A14" s="11">
        <v>7</v>
      </c>
      <c r="B14" s="12">
        <f t="shared" si="1"/>
        <v>1.4149236449156888</v>
      </c>
      <c r="C14" s="12">
        <f t="shared" si="0"/>
        <v>1.8945775082102045</v>
      </c>
      <c r="D14" s="12">
        <f t="shared" si="0"/>
        <v>2.3646225599804893</v>
      </c>
      <c r="E14" s="12">
        <f t="shared" si="0"/>
        <v>2.997949195560068</v>
      </c>
      <c r="F14" s="12">
        <f t="shared" si="0"/>
        <v>3.4994809539057314</v>
      </c>
    </row>
    <row r="15" spans="1:6" ht="12.75">
      <c r="A15" s="11">
        <v>8</v>
      </c>
      <c r="B15" s="12">
        <f t="shared" si="1"/>
        <v>1.3968156054033898</v>
      </c>
      <c r="C15" s="12">
        <f t="shared" si="0"/>
        <v>1.8595483197714202</v>
      </c>
      <c r="D15" s="12">
        <f t="shared" si="0"/>
        <v>2.306005626451224</v>
      </c>
      <c r="E15" s="12">
        <f t="shared" si="0"/>
        <v>2.8964677767362446</v>
      </c>
      <c r="F15" s="12">
        <f t="shared" si="0"/>
        <v>3.3553806133568287</v>
      </c>
    </row>
    <row r="16" spans="1:6" ht="12.75">
      <c r="A16" s="11">
        <v>9</v>
      </c>
      <c r="B16" s="12">
        <f t="shared" si="1"/>
        <v>1.3830288025928894</v>
      </c>
      <c r="C16" s="12">
        <f t="shared" si="0"/>
        <v>1.83311385626439</v>
      </c>
      <c r="D16" s="12">
        <f t="shared" si="0"/>
        <v>2.262158886878751</v>
      </c>
      <c r="E16" s="12">
        <f t="shared" si="0"/>
        <v>2.821434463839978</v>
      </c>
      <c r="F16" s="12">
        <f t="shared" si="0"/>
        <v>3.249842848163098</v>
      </c>
    </row>
    <row r="17" spans="1:6" ht="16.5" customHeight="1">
      <c r="A17" s="11">
        <v>10</v>
      </c>
      <c r="B17" s="12">
        <f t="shared" si="1"/>
        <v>1.3721842151426245</v>
      </c>
      <c r="C17" s="12">
        <f t="shared" si="0"/>
        <v>1.8124615053238813</v>
      </c>
      <c r="D17" s="12">
        <f t="shared" si="0"/>
        <v>2.228139237558935</v>
      </c>
      <c r="E17" s="12">
        <f t="shared" si="0"/>
        <v>2.7637724997475743</v>
      </c>
      <c r="F17" s="12">
        <f t="shared" si="0"/>
        <v>3.1692616175860167</v>
      </c>
    </row>
    <row r="18" spans="1:6" ht="12.75">
      <c r="A18" s="11">
        <v>11</v>
      </c>
      <c r="B18" s="12">
        <f t="shared" si="1"/>
        <v>1.36343032863806</v>
      </c>
      <c r="C18" s="12">
        <f t="shared" si="0"/>
        <v>1.7958836906473152</v>
      </c>
      <c r="D18" s="12">
        <f t="shared" si="0"/>
        <v>2.200986273237504</v>
      </c>
      <c r="E18" s="12">
        <f t="shared" si="0"/>
        <v>2.7180794859305024</v>
      </c>
      <c r="F18" s="12">
        <f t="shared" si="0"/>
        <v>3.105815267190337</v>
      </c>
    </row>
    <row r="19" spans="1:6" ht="12.75">
      <c r="A19" s="11">
        <v>12</v>
      </c>
      <c r="B19" s="12">
        <f t="shared" si="1"/>
        <v>1.3562180356530007</v>
      </c>
      <c r="C19" s="12">
        <f t="shared" si="0"/>
        <v>1.78228674485581</v>
      </c>
      <c r="D19" s="12">
        <f t="shared" si="0"/>
        <v>2.17881279240828</v>
      </c>
      <c r="E19" s="12">
        <f t="shared" si="0"/>
        <v>2.6809902919922024</v>
      </c>
      <c r="F19" s="12">
        <f t="shared" si="0"/>
        <v>3.0545379559043795</v>
      </c>
    </row>
    <row r="20" spans="1:6" ht="12.75">
      <c r="A20" s="11">
        <v>13</v>
      </c>
      <c r="B20" s="12">
        <f t="shared" si="1"/>
        <v>1.3501721696229652</v>
      </c>
      <c r="C20" s="12">
        <f t="shared" si="0"/>
        <v>1.770931703504175</v>
      </c>
      <c r="D20" s="12">
        <f t="shared" si="0"/>
        <v>2.160368239856325</v>
      </c>
      <c r="E20" s="12">
        <f t="shared" si="0"/>
        <v>2.650303940754384</v>
      </c>
      <c r="F20" s="12">
        <f t="shared" si="0"/>
        <v>3.0122828320600092</v>
      </c>
    </row>
    <row r="21" spans="1:6" ht="12.75">
      <c r="A21" s="11">
        <v>14</v>
      </c>
      <c r="B21" s="12">
        <f t="shared" si="1"/>
        <v>1.3450312508211937</v>
      </c>
      <c r="C21" s="12">
        <f t="shared" si="0"/>
        <v>1.7613092495594174</v>
      </c>
      <c r="D21" s="12">
        <f t="shared" si="0"/>
        <v>2.144788595614955</v>
      </c>
      <c r="E21" s="12">
        <f t="shared" si="0"/>
        <v>2.624492481118068</v>
      </c>
      <c r="F21" s="12">
        <f t="shared" si="0"/>
        <v>2.976848918478936</v>
      </c>
    </row>
    <row r="22" spans="1:6" ht="16.5" customHeight="1">
      <c r="A22" s="11">
        <v>15</v>
      </c>
      <c r="B22" s="12">
        <f t="shared" si="1"/>
        <v>1.3406054222286912</v>
      </c>
      <c r="C22" s="12">
        <f t="shared" si="0"/>
        <v>1.7530510376673192</v>
      </c>
      <c r="D22" s="12">
        <f t="shared" si="0"/>
        <v>2.131450855813455</v>
      </c>
      <c r="E22" s="12">
        <f t="shared" si="0"/>
        <v>2.6024827093351632</v>
      </c>
      <c r="F22" s="12">
        <f t="shared" si="0"/>
        <v>2.9467264539562166</v>
      </c>
    </row>
    <row r="23" spans="1:6" ht="12.75">
      <c r="A23" s="11">
        <v>16</v>
      </c>
      <c r="B23" s="12">
        <f t="shared" si="1"/>
        <v>1.3367571227718145</v>
      </c>
      <c r="C23" s="12">
        <f t="shared" si="0"/>
        <v>1.7458842194173485</v>
      </c>
      <c r="D23" s="12">
        <f t="shared" si="0"/>
        <v>2.1199048205744475</v>
      </c>
      <c r="E23" s="12">
        <f t="shared" si="0"/>
        <v>2.5834924599621445</v>
      </c>
      <c r="F23" s="12">
        <f t="shared" si="0"/>
        <v>2.9207876650616527</v>
      </c>
    </row>
    <row r="24" spans="1:6" ht="12.75">
      <c r="A24" s="11">
        <v>17</v>
      </c>
      <c r="B24" s="12">
        <f t="shared" si="1"/>
        <v>1.3333794868231053</v>
      </c>
      <c r="C24" s="12">
        <f t="shared" si="1"/>
        <v>1.7396064322383609</v>
      </c>
      <c r="D24" s="12">
        <f t="shared" si="1"/>
        <v>2.1098185243317857</v>
      </c>
      <c r="E24" s="12">
        <f t="shared" si="1"/>
        <v>2.566939656389877</v>
      </c>
      <c r="F24" s="12">
        <f t="shared" si="1"/>
        <v>2.898232196457684</v>
      </c>
    </row>
    <row r="25" spans="1:6" ht="12.75">
      <c r="A25" s="11">
        <v>18</v>
      </c>
      <c r="B25" s="12">
        <f t="shared" si="1"/>
        <v>1.330390659859404</v>
      </c>
      <c r="C25" s="12">
        <f t="shared" si="1"/>
        <v>1.7340630620310549</v>
      </c>
      <c r="D25" s="12">
        <f t="shared" si="1"/>
        <v>2.1009236661484465</v>
      </c>
      <c r="E25" s="12">
        <f t="shared" si="1"/>
        <v>2.5523786462144926</v>
      </c>
      <c r="F25" s="12">
        <f t="shared" si="1"/>
        <v>2.878441591747105</v>
      </c>
    </row>
    <row r="26" spans="1:6" ht="12.75">
      <c r="A26" s="11">
        <v>19</v>
      </c>
      <c r="B26" s="12">
        <f t="shared" si="1"/>
        <v>1.3277281141199637</v>
      </c>
      <c r="C26" s="12">
        <f t="shared" si="1"/>
        <v>1.7291313270106912</v>
      </c>
      <c r="D26" s="12">
        <f t="shared" si="1"/>
        <v>2.0930247046635486</v>
      </c>
      <c r="E26" s="12">
        <f t="shared" si="1"/>
        <v>2.5394820113433525</v>
      </c>
      <c r="F26" s="12">
        <f t="shared" si="1"/>
        <v>2.860942913684994</v>
      </c>
    </row>
    <row r="27" spans="1:6" ht="16.5" customHeight="1">
      <c r="A27" s="11">
        <v>20</v>
      </c>
      <c r="B27" s="12">
        <f t="shared" si="1"/>
        <v>1.3253406905278098</v>
      </c>
      <c r="C27" s="12">
        <f t="shared" si="1"/>
        <v>1.724718003970338</v>
      </c>
      <c r="D27" s="12">
        <f t="shared" si="1"/>
        <v>2.085962478304282</v>
      </c>
      <c r="E27" s="12">
        <f t="shared" si="1"/>
        <v>2.527976903365925</v>
      </c>
      <c r="F27" s="12">
        <f t="shared" si="1"/>
        <v>2.8453359846025705</v>
      </c>
    </row>
    <row r="28" spans="1:6" ht="12.75">
      <c r="A28" s="11">
        <v>21</v>
      </c>
      <c r="B28" s="12">
        <f t="shared" si="1"/>
        <v>1.3231874618213624</v>
      </c>
      <c r="C28" s="12">
        <f t="shared" si="1"/>
        <v>1.7207435121235903</v>
      </c>
      <c r="D28" s="12">
        <f t="shared" si="1"/>
        <v>2.079614205285907</v>
      </c>
      <c r="E28" s="12">
        <f t="shared" si="1"/>
        <v>2.5176450435537845</v>
      </c>
      <c r="F28" s="12">
        <f t="shared" si="1"/>
        <v>2.8313661459833384</v>
      </c>
    </row>
    <row r="29" spans="1:6" ht="12.75">
      <c r="A29" s="11">
        <v>22</v>
      </c>
      <c r="B29" s="12">
        <f t="shared" si="1"/>
        <v>1.3212365956860594</v>
      </c>
      <c r="C29" s="12">
        <f t="shared" si="1"/>
        <v>1.717144186841324</v>
      </c>
      <c r="D29" s="12">
        <f t="shared" si="1"/>
        <v>2.0738752937177196</v>
      </c>
      <c r="E29" s="12">
        <f t="shared" si="1"/>
        <v>2.508322722860612</v>
      </c>
      <c r="F29" s="12">
        <f t="shared" si="1"/>
        <v>2.8187605494167656</v>
      </c>
    </row>
    <row r="30" spans="1:6" ht="12.75">
      <c r="A30" s="11">
        <v>23</v>
      </c>
      <c r="B30" s="12">
        <f t="shared" si="1"/>
        <v>1.3194608072808478</v>
      </c>
      <c r="C30" s="12">
        <f t="shared" si="1"/>
        <v>1.7138700059149414</v>
      </c>
      <c r="D30" s="12">
        <f t="shared" si="1"/>
        <v>2.068654794129543</v>
      </c>
      <c r="E30" s="12">
        <f t="shared" si="1"/>
        <v>2.4998735170811415</v>
      </c>
      <c r="F30" s="12">
        <f t="shared" si="1"/>
        <v>2.8073372959624976</v>
      </c>
    </row>
    <row r="31" spans="1:6" ht="12.75">
      <c r="A31" s="11">
        <v>24</v>
      </c>
      <c r="B31" s="12">
        <f t="shared" si="1"/>
        <v>1.3178350855014287</v>
      </c>
      <c r="C31" s="12">
        <f t="shared" si="1"/>
        <v>1.7108823158196174</v>
      </c>
      <c r="D31" s="12">
        <f t="shared" si="1"/>
        <v>2.0638981368392706</v>
      </c>
      <c r="E31" s="12">
        <f t="shared" si="1"/>
        <v>2.492161002010107</v>
      </c>
      <c r="F31" s="12">
        <f t="shared" si="1"/>
        <v>2.7969508664682508</v>
      </c>
    </row>
    <row r="32" spans="1:6" ht="16.5" customHeight="1">
      <c r="A32" s="11">
        <v>25</v>
      </c>
      <c r="B32" s="12">
        <f t="shared" si="1"/>
        <v>1.3163457879272755</v>
      </c>
      <c r="C32" s="12">
        <f t="shared" si="1"/>
        <v>1.708140189293772</v>
      </c>
      <c r="D32" s="12">
        <f t="shared" si="1"/>
        <v>2.0595371097442694</v>
      </c>
      <c r="E32" s="12">
        <f t="shared" si="1"/>
        <v>2.485103323124349</v>
      </c>
      <c r="F32" s="12">
        <f t="shared" si="1"/>
        <v>2.787437551887706</v>
      </c>
    </row>
    <row r="33" spans="1:6" ht="12.75">
      <c r="A33" s="11">
        <v>26</v>
      </c>
      <c r="B33" s="12">
        <f t="shared" si="1"/>
        <v>1.3149724509275984</v>
      </c>
      <c r="C33" s="12">
        <f t="shared" si="1"/>
        <v>1.705616341496352</v>
      </c>
      <c r="D33" s="12">
        <f t="shared" si="1"/>
        <v>2.0555307855829597</v>
      </c>
      <c r="E33" s="12">
        <f t="shared" si="1"/>
        <v>2.478627720847726</v>
      </c>
      <c r="F33" s="12">
        <f t="shared" si="1"/>
        <v>2.7787245926447213</v>
      </c>
    </row>
    <row r="34" spans="1:6" ht="12.75">
      <c r="A34" s="11">
        <v>27</v>
      </c>
      <c r="B34" s="12">
        <f t="shared" si="1"/>
        <v>1.3137037058186252</v>
      </c>
      <c r="C34" s="12">
        <f t="shared" si="1"/>
        <v>1.7032880350598134</v>
      </c>
      <c r="D34" s="12">
        <f t="shared" si="1"/>
        <v>2.051829142146744</v>
      </c>
      <c r="E34" s="12">
        <f t="shared" si="1"/>
        <v>2.4726614356040955</v>
      </c>
      <c r="F34" s="12">
        <f t="shared" si="1"/>
        <v>2.7706846594810486</v>
      </c>
    </row>
    <row r="35" spans="1:6" ht="12.75">
      <c r="A35" s="11">
        <v>28</v>
      </c>
      <c r="B35" s="12">
        <f t="shared" si="1"/>
        <v>1.3125259101798292</v>
      </c>
      <c r="C35" s="12">
        <f t="shared" si="1"/>
        <v>1.7011302588798571</v>
      </c>
      <c r="D35" s="12">
        <f t="shared" si="1"/>
        <v>2.0484094420680776</v>
      </c>
      <c r="E35" s="12">
        <f t="shared" si="1"/>
        <v>2.467140802764334</v>
      </c>
      <c r="F35" s="12">
        <f t="shared" si="1"/>
        <v>2.7632631827145815</v>
      </c>
    </row>
    <row r="36" spans="1:6" ht="12.75">
      <c r="A36" s="11">
        <v>29</v>
      </c>
      <c r="B36" s="12">
        <f t="shared" si="1"/>
        <v>1.3114345165377017</v>
      </c>
      <c r="C36" s="12">
        <f t="shared" si="1"/>
        <v>1.6991270967992023</v>
      </c>
      <c r="D36" s="12">
        <f t="shared" si="1"/>
        <v>2.0452307580853812</v>
      </c>
      <c r="E36" s="12">
        <f t="shared" si="1"/>
        <v>2.462020347593352</v>
      </c>
      <c r="F36" s="12">
        <f t="shared" si="1"/>
        <v>2.756387402769178</v>
      </c>
    </row>
    <row r="37" spans="1:6" ht="16.5" customHeight="1">
      <c r="A37" s="11">
        <v>30</v>
      </c>
      <c r="B37" s="12">
        <f t="shared" si="1"/>
        <v>1.310415882471716</v>
      </c>
      <c r="C37" s="12">
        <f t="shared" si="1"/>
        <v>1.6972603589238133</v>
      </c>
      <c r="D37" s="12">
        <f t="shared" si="1"/>
        <v>2.0422703528311104</v>
      </c>
      <c r="E37" s="12">
        <f t="shared" si="1"/>
        <v>2.45726369030308</v>
      </c>
      <c r="F37" s="12">
        <f t="shared" si="1"/>
        <v>2.7499845600686967</v>
      </c>
    </row>
    <row r="38" spans="1:6" ht="12.75">
      <c r="A38" s="11">
        <v>40</v>
      </c>
      <c r="B38" s="12">
        <f t="shared" si="1"/>
        <v>1.3030762602284085</v>
      </c>
      <c r="C38" s="12">
        <f t="shared" si="1"/>
        <v>1.683852133282926</v>
      </c>
      <c r="D38" s="12">
        <f t="shared" si="1"/>
        <v>2.0210745788062923</v>
      </c>
      <c r="E38" s="12">
        <f t="shared" si="1"/>
        <v>2.42325768340379</v>
      </c>
      <c r="F38" s="12">
        <f t="shared" si="1"/>
        <v>2.704455255297944</v>
      </c>
    </row>
    <row r="39" spans="1:6" ht="12.75">
      <c r="A39" s="11">
        <v>60</v>
      </c>
      <c r="B39" s="12">
        <f t="shared" si="1"/>
        <v>1.295820766245015</v>
      </c>
      <c r="C39" s="12">
        <f t="shared" si="1"/>
        <v>1.6706485439499374</v>
      </c>
      <c r="D39" s="12">
        <f t="shared" si="1"/>
        <v>2.0002971723442897</v>
      </c>
      <c r="E39" s="12">
        <f t="shared" si="1"/>
        <v>2.3901156964711845</v>
      </c>
      <c r="F39" s="12">
        <f t="shared" si="1"/>
        <v>2.660272002685815</v>
      </c>
    </row>
    <row r="40" spans="1:6" ht="12.75">
      <c r="A40" s="11">
        <v>120</v>
      </c>
      <c r="B40" s="12">
        <f t="shared" si="1"/>
        <v>1.2886459899164038</v>
      </c>
      <c r="C40" s="12">
        <f t="shared" si="1"/>
        <v>1.6576495909248479</v>
      </c>
      <c r="D40" s="12">
        <f t="shared" si="1"/>
        <v>1.979929038498085</v>
      </c>
      <c r="E40" s="12">
        <f t="shared" si="1"/>
        <v>2.3578286345582455</v>
      </c>
      <c r="F40" s="12">
        <f t="shared" si="1"/>
        <v>2.6174166123382747</v>
      </c>
    </row>
    <row r="41" spans="1:6" ht="12.75">
      <c r="A41" s="11">
        <v>1000000</v>
      </c>
      <c r="B41" s="12">
        <f t="shared" si="1"/>
        <v>1.2815530681109522</v>
      </c>
      <c r="C41" s="12">
        <f t="shared" si="1"/>
        <v>1.6448552742076572</v>
      </c>
      <c r="D41" s="12">
        <f t="shared" si="1"/>
        <v>1.9599656297941692</v>
      </c>
      <c r="E41" s="12">
        <f t="shared" si="1"/>
        <v>2.3263510229298845</v>
      </c>
      <c r="F41" s="12">
        <f t="shared" si="1"/>
        <v>2.5758345145732164</v>
      </c>
    </row>
  </sheetData>
  <printOptions gridLines="1" horizontalCentered="1" verticalCentered="1"/>
  <pageMargins left="0.75" right="0.75" top="1" bottom="1" header="0.5" footer="0.5"/>
  <pageSetup blackAndWhite="1" horizontalDpi="300" verticalDpi="300" orientation="portrait" r:id="rId1"/>
  <headerFooter alignWithMargins="0">
    <oddHeader>&amp;C&amp;A</oddHeader>
    <oddFooter>&amp;L&amp;D&amp;C&amp;F&amp;R&amp;P.&amp;N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140625" defaultRowHeight="12.75"/>
  <cols>
    <col min="1" max="11" width="10.7109375" style="0" customWidth="1"/>
  </cols>
  <sheetData>
    <row r="1" ht="12.75">
      <c r="A1" s="1" t="s">
        <v>10</v>
      </c>
    </row>
    <row r="2" ht="12.75">
      <c r="A2" s="2"/>
    </row>
    <row r="3" ht="15.75">
      <c r="A3" s="2" t="s">
        <v>15</v>
      </c>
    </row>
    <row r="4" ht="15.75">
      <c r="A4" s="2" t="s">
        <v>16</v>
      </c>
    </row>
    <row r="6" spans="1:11" ht="12.75">
      <c r="A6" s="13" t="s">
        <v>7</v>
      </c>
      <c r="B6" s="14"/>
      <c r="C6" s="8"/>
      <c r="D6" s="8"/>
      <c r="E6" s="8"/>
      <c r="F6" s="14" t="s">
        <v>11</v>
      </c>
      <c r="G6" s="8"/>
      <c r="H6" s="8"/>
      <c r="I6" s="8"/>
      <c r="J6" s="8"/>
      <c r="K6" s="8"/>
    </row>
    <row r="7" spans="1:11" ht="12.75">
      <c r="A7" s="15" t="s">
        <v>9</v>
      </c>
      <c r="B7" s="16">
        <v>0.995</v>
      </c>
      <c r="C7" s="17">
        <v>0.99</v>
      </c>
      <c r="D7" s="17">
        <v>0.975</v>
      </c>
      <c r="E7" s="17">
        <v>0.95</v>
      </c>
      <c r="F7" s="18">
        <v>0.9</v>
      </c>
      <c r="G7" s="18">
        <v>0.1</v>
      </c>
      <c r="H7" s="17">
        <v>0.05</v>
      </c>
      <c r="I7" s="17">
        <v>0.025</v>
      </c>
      <c r="J7" s="16">
        <v>0.01</v>
      </c>
      <c r="K7" s="17">
        <v>0.005</v>
      </c>
    </row>
    <row r="8" spans="1:11" ht="12.75">
      <c r="A8" s="19">
        <v>1</v>
      </c>
      <c r="B8" s="7">
        <f aca="true" t="shared" si="0" ref="B8:B32">CHIINV(B$7,$A8)</f>
        <v>3.927133271353078E-05</v>
      </c>
      <c r="C8" s="7">
        <f aca="true" t="shared" si="1" ref="C8:K23">CHIINV(C$7,$A8)</f>
        <v>0.00015708533085412313</v>
      </c>
      <c r="D8" s="7">
        <f t="shared" si="1"/>
        <v>0.0009820675013202734</v>
      </c>
      <c r="E8" s="7">
        <f t="shared" si="1"/>
        <v>0.003932186653317262</v>
      </c>
      <c r="F8" s="7">
        <f t="shared" si="1"/>
        <v>0.015790698602188957</v>
      </c>
      <c r="G8" s="7">
        <f t="shared" si="1"/>
        <v>2.7055405854533765</v>
      </c>
      <c r="H8" s="7">
        <f t="shared" si="1"/>
        <v>3.841455338005062</v>
      </c>
      <c r="I8" s="7">
        <f t="shared" si="1"/>
        <v>5.0239025935677315</v>
      </c>
      <c r="J8" s="7">
        <f t="shared" si="1"/>
        <v>6.6348912969214915</v>
      </c>
      <c r="K8" s="7">
        <f>CHIINV(K$7,$A8)</f>
        <v>7.87939984425428</v>
      </c>
    </row>
    <row r="9" spans="1:11" ht="12.75">
      <c r="A9" s="19">
        <v>2</v>
      </c>
      <c r="B9" s="7">
        <f t="shared" si="0"/>
        <v>0.010024666620788814</v>
      </c>
      <c r="C9" s="7">
        <f t="shared" si="1"/>
        <v>0.020100413417707078</v>
      </c>
      <c r="D9" s="7">
        <f t="shared" si="1"/>
        <v>0.050635712269681</v>
      </c>
      <c r="E9" s="7">
        <f t="shared" si="1"/>
        <v>0.1025862423786883</v>
      </c>
      <c r="F9" s="7">
        <f t="shared" si="1"/>
        <v>0.21072078430464725</v>
      </c>
      <c r="G9" s="7">
        <f t="shared" si="1"/>
        <v>4.605176125093043</v>
      </c>
      <c r="H9" s="7">
        <f t="shared" si="1"/>
        <v>5.991476356825842</v>
      </c>
      <c r="I9" s="7">
        <f t="shared" si="1"/>
        <v>7.377779145205747</v>
      </c>
      <c r="J9" s="7">
        <f t="shared" si="1"/>
        <v>9.210351035551788</v>
      </c>
      <c r="K9" s="7">
        <f t="shared" si="1"/>
        <v>10.59652960505586</v>
      </c>
    </row>
    <row r="10" spans="1:11" ht="12.75">
      <c r="A10" s="19">
        <v>3</v>
      </c>
      <c r="B10" s="7">
        <f t="shared" si="0"/>
        <v>0.07172345219894072</v>
      </c>
      <c r="C10" s="7">
        <f t="shared" si="1"/>
        <v>0.11483162049019668</v>
      </c>
      <c r="D10" s="7">
        <f t="shared" si="1"/>
        <v>0.21579490105949617</v>
      </c>
      <c r="E10" s="7">
        <f t="shared" si="1"/>
        <v>0.3518459592601053</v>
      </c>
      <c r="F10" s="7">
        <f t="shared" si="1"/>
        <v>0.5843754592447723</v>
      </c>
      <c r="G10" s="7">
        <f t="shared" si="1"/>
        <v>6.2513944516966955</v>
      </c>
      <c r="H10" s="7">
        <f t="shared" si="1"/>
        <v>7.814724702900899</v>
      </c>
      <c r="I10" s="7">
        <f t="shared" si="1"/>
        <v>9.348403973907793</v>
      </c>
      <c r="J10" s="7">
        <f t="shared" si="1"/>
        <v>11.344882119471025</v>
      </c>
      <c r="K10" s="7">
        <f t="shared" si="1"/>
        <v>12.838073203624845</v>
      </c>
    </row>
    <row r="11" spans="1:11" ht="12.75">
      <c r="A11" s="19">
        <v>4</v>
      </c>
      <c r="B11" s="7">
        <f t="shared" si="0"/>
        <v>0.20698363414339838</v>
      </c>
      <c r="C11" s="7">
        <f t="shared" si="1"/>
        <v>0.29710681052492194</v>
      </c>
      <c r="D11" s="7">
        <f t="shared" si="1"/>
        <v>0.48441898133910755</v>
      </c>
      <c r="E11" s="7">
        <f t="shared" si="1"/>
        <v>0.7107240971657788</v>
      </c>
      <c r="F11" s="7">
        <f t="shared" si="1"/>
        <v>1.0636242767980697</v>
      </c>
      <c r="G11" s="7">
        <f t="shared" si="1"/>
        <v>7.779433963793318</v>
      </c>
      <c r="H11" s="7">
        <f t="shared" si="1"/>
        <v>9.48772846468799</v>
      </c>
      <c r="I11" s="7">
        <f t="shared" si="1"/>
        <v>11.143261996128377</v>
      </c>
      <c r="J11" s="7">
        <f t="shared" si="1"/>
        <v>13.27669855886171</v>
      </c>
      <c r="K11" s="7">
        <f t="shared" si="1"/>
        <v>14.860165751429122</v>
      </c>
    </row>
    <row r="12" spans="1:11" ht="12.75">
      <c r="A12" s="19">
        <v>5</v>
      </c>
      <c r="B12" s="7">
        <f t="shared" si="0"/>
        <v>0.41175081495481436</v>
      </c>
      <c r="C12" s="7">
        <f t="shared" si="1"/>
        <v>0.5542969068600412</v>
      </c>
      <c r="D12" s="7">
        <f t="shared" si="1"/>
        <v>0.8312088569883969</v>
      </c>
      <c r="E12" s="7">
        <f t="shared" si="1"/>
        <v>1.1454772985316966</v>
      </c>
      <c r="F12" s="7">
        <f t="shared" si="1"/>
        <v>1.6103090594156693</v>
      </c>
      <c r="G12" s="7">
        <f t="shared" si="1"/>
        <v>9.236349099494607</v>
      </c>
      <c r="H12" s="7">
        <f t="shared" si="1"/>
        <v>11.070482569630613</v>
      </c>
      <c r="I12" s="7">
        <f t="shared" si="1"/>
        <v>12.832492037695431</v>
      </c>
      <c r="J12" s="7">
        <f t="shared" si="1"/>
        <v>15.086317444001907</v>
      </c>
      <c r="K12" s="7">
        <f t="shared" si="1"/>
        <v>16.749648474911893</v>
      </c>
    </row>
    <row r="13" spans="1:11" ht="16.5" customHeight="1">
      <c r="A13" s="19">
        <v>6</v>
      </c>
      <c r="B13" s="7">
        <f t="shared" si="0"/>
        <v>0.6757333514128426</v>
      </c>
      <c r="C13" s="7">
        <f t="shared" si="1"/>
        <v>0.8720832596509354</v>
      </c>
      <c r="D13" s="7">
        <f t="shared" si="1"/>
        <v>1.2373419206117287</v>
      </c>
      <c r="E13" s="7">
        <f t="shared" si="1"/>
        <v>1.6353804740912563</v>
      </c>
      <c r="F13" s="7">
        <f t="shared" si="1"/>
        <v>2.204130332576076</v>
      </c>
      <c r="G13" s="7">
        <f t="shared" si="1"/>
        <v>10.644637482702754</v>
      </c>
      <c r="H13" s="7">
        <f t="shared" si="1"/>
        <v>12.591577423069072</v>
      </c>
      <c r="I13" s="7">
        <f t="shared" si="1"/>
        <v>14.449354989787798</v>
      </c>
      <c r="J13" s="7">
        <f t="shared" si="1"/>
        <v>16.81187180380128</v>
      </c>
      <c r="K13" s="7">
        <f t="shared" si="1"/>
        <v>18.54751262726495</v>
      </c>
    </row>
    <row r="14" spans="1:11" ht="12.75">
      <c r="A14" s="19">
        <v>7</v>
      </c>
      <c r="B14" s="7">
        <f t="shared" si="0"/>
        <v>0.9892508773590158</v>
      </c>
      <c r="C14" s="7">
        <f t="shared" si="1"/>
        <v>1.2390317076782509</v>
      </c>
      <c r="D14" s="7">
        <f t="shared" si="1"/>
        <v>1.68986402996011</v>
      </c>
      <c r="E14" s="7">
        <f t="shared" si="1"/>
        <v>2.167349184467593</v>
      </c>
      <c r="F14" s="7">
        <f t="shared" si="1"/>
        <v>2.8331052043960185</v>
      </c>
      <c r="G14" s="7">
        <f t="shared" si="1"/>
        <v>12.017031371376005</v>
      </c>
      <c r="H14" s="7">
        <f t="shared" si="1"/>
        <v>14.067127258778283</v>
      </c>
      <c r="I14" s="7">
        <f t="shared" si="1"/>
        <v>16.012773700906784</v>
      </c>
      <c r="J14" s="7">
        <f t="shared" si="1"/>
        <v>18.475324074529453</v>
      </c>
      <c r="K14" s="7">
        <f t="shared" si="1"/>
        <v>20.277737907115068</v>
      </c>
    </row>
    <row r="15" spans="1:11" ht="12.75">
      <c r="A15" s="19">
        <v>8</v>
      </c>
      <c r="B15" s="7">
        <f t="shared" si="0"/>
        <v>1.3444027359810207</v>
      </c>
      <c r="C15" s="7">
        <f t="shared" si="1"/>
        <v>1.6465061696252503</v>
      </c>
      <c r="D15" s="7">
        <f t="shared" si="1"/>
        <v>2.1797246553902343</v>
      </c>
      <c r="E15" s="7">
        <f t="shared" si="1"/>
        <v>2.732632649008056</v>
      </c>
      <c r="F15" s="7">
        <f t="shared" si="1"/>
        <v>3.4895374280918823</v>
      </c>
      <c r="G15" s="7">
        <f t="shared" si="1"/>
        <v>13.361561886926498</v>
      </c>
      <c r="H15" s="7">
        <f t="shared" si="1"/>
        <v>15.50731249299886</v>
      </c>
      <c r="I15" s="7">
        <f t="shared" si="1"/>
        <v>17.534544551039282</v>
      </c>
      <c r="J15" s="7">
        <f t="shared" si="1"/>
        <v>20.090159160774704</v>
      </c>
      <c r="K15" s="7">
        <f t="shared" si="1"/>
        <v>21.954861040285323</v>
      </c>
    </row>
    <row r="16" spans="1:11" ht="12.75">
      <c r="A16" s="19">
        <v>9</v>
      </c>
      <c r="B16" s="7">
        <f t="shared" si="0"/>
        <v>1.7349113836234114</v>
      </c>
      <c r="C16" s="7">
        <f t="shared" si="1"/>
        <v>2.0878894162024153</v>
      </c>
      <c r="D16" s="7">
        <f t="shared" si="1"/>
        <v>2.7003887281639924</v>
      </c>
      <c r="E16" s="7">
        <f t="shared" si="1"/>
        <v>3.3251151402069468</v>
      </c>
      <c r="F16" s="7">
        <f t="shared" si="1"/>
        <v>4.168155705417654</v>
      </c>
      <c r="G16" s="7">
        <f t="shared" si="1"/>
        <v>14.683663175674155</v>
      </c>
      <c r="H16" s="7">
        <f t="shared" si="1"/>
        <v>16.918960157985552</v>
      </c>
      <c r="I16" s="7">
        <f t="shared" si="1"/>
        <v>19.02277764950222</v>
      </c>
      <c r="J16" s="7">
        <f t="shared" si="1"/>
        <v>21.666047587132198</v>
      </c>
      <c r="K16" s="7">
        <f t="shared" si="1"/>
        <v>23.589274777435776</v>
      </c>
    </row>
    <row r="17" spans="1:11" ht="12.75">
      <c r="A17" s="19">
        <v>10</v>
      </c>
      <c r="B17" s="7">
        <f t="shared" si="0"/>
        <v>2.1558453786596488</v>
      </c>
      <c r="C17" s="7">
        <f t="shared" si="1"/>
        <v>2.5581988339379302</v>
      </c>
      <c r="D17" s="7">
        <f t="shared" si="1"/>
        <v>3.2469634994480856</v>
      </c>
      <c r="E17" s="7">
        <f t="shared" si="1"/>
        <v>3.940295346645934</v>
      </c>
      <c r="F17" s="7">
        <f t="shared" si="1"/>
        <v>4.865178303777685</v>
      </c>
      <c r="G17" s="7">
        <f t="shared" si="1"/>
        <v>15.987174713416076</v>
      </c>
      <c r="H17" s="7">
        <f t="shared" si="1"/>
        <v>18.307029036847496</v>
      </c>
      <c r="I17" s="7">
        <f t="shared" si="1"/>
        <v>20.48320072037188</v>
      </c>
      <c r="J17" s="7">
        <f t="shared" si="1"/>
        <v>23.20928717765014</v>
      </c>
      <c r="K17" s="7">
        <f t="shared" si="1"/>
        <v>25.188054863856113</v>
      </c>
    </row>
    <row r="18" spans="1:11" ht="16.5" customHeight="1">
      <c r="A18" s="19">
        <v>11</v>
      </c>
      <c r="B18" s="7">
        <f t="shared" si="0"/>
        <v>2.603201921168134</v>
      </c>
      <c r="C18" s="7">
        <f t="shared" si="1"/>
        <v>3.053495720450883</v>
      </c>
      <c r="D18" s="7">
        <f t="shared" si="1"/>
        <v>3.8157423574602944</v>
      </c>
      <c r="E18" s="7">
        <f t="shared" si="1"/>
        <v>4.57480903387486</v>
      </c>
      <c r="F18" s="7">
        <f t="shared" si="1"/>
        <v>5.5777883400546635</v>
      </c>
      <c r="G18" s="7">
        <f t="shared" si="1"/>
        <v>17.275006701509625</v>
      </c>
      <c r="H18" s="7">
        <f t="shared" si="1"/>
        <v>19.675153073091256</v>
      </c>
      <c r="I18" s="7">
        <f t="shared" si="1"/>
        <v>21.920022706467535</v>
      </c>
      <c r="J18" s="7">
        <f t="shared" si="1"/>
        <v>24.72502193525683</v>
      </c>
      <c r="K18" s="7">
        <f t="shared" si="1"/>
        <v>26.756863773336192</v>
      </c>
    </row>
    <row r="19" spans="1:11" ht="12.75">
      <c r="A19" s="19">
        <v>12</v>
      </c>
      <c r="B19" s="7">
        <f t="shared" si="0"/>
        <v>3.073785001106444</v>
      </c>
      <c r="C19" s="7">
        <f t="shared" si="1"/>
        <v>3.5705513475647876</v>
      </c>
      <c r="D19" s="7">
        <f t="shared" si="1"/>
        <v>4.40377753321286</v>
      </c>
      <c r="E19" s="7">
        <f t="shared" si="1"/>
        <v>5.226027667960635</v>
      </c>
      <c r="F19" s="7">
        <f t="shared" si="1"/>
        <v>6.303795850949571</v>
      </c>
      <c r="G19" s="7">
        <f t="shared" si="1"/>
        <v>18.54934022178442</v>
      </c>
      <c r="H19" s="7">
        <f t="shared" si="1"/>
        <v>21.026055378806014</v>
      </c>
      <c r="I19" s="7">
        <f t="shared" si="1"/>
        <v>23.33666016031133</v>
      </c>
      <c r="J19" s="7">
        <f t="shared" si="1"/>
        <v>26.216963680317793</v>
      </c>
      <c r="K19" s="7">
        <f t="shared" si="1"/>
        <v>28.29965987700689</v>
      </c>
    </row>
    <row r="20" spans="1:11" ht="12.75">
      <c r="A20" s="19">
        <v>13</v>
      </c>
      <c r="B20" s="7">
        <f t="shared" si="0"/>
        <v>3.565041968806894</v>
      </c>
      <c r="C20" s="7">
        <f t="shared" si="1"/>
        <v>4.106899640674705</v>
      </c>
      <c r="D20" s="7">
        <f t="shared" si="1"/>
        <v>5.008737580133166</v>
      </c>
      <c r="E20" s="7">
        <f t="shared" si="1"/>
        <v>5.891860590490072</v>
      </c>
      <c r="F20" s="7">
        <f t="shared" si="1"/>
        <v>7.0414996571095045</v>
      </c>
      <c r="G20" s="7">
        <f t="shared" si="1"/>
        <v>19.811932730588175</v>
      </c>
      <c r="H20" s="7">
        <f t="shared" si="1"/>
        <v>22.3620265622837</v>
      </c>
      <c r="I20" s="7">
        <f t="shared" si="1"/>
        <v>24.735580854295947</v>
      </c>
      <c r="J20" s="7">
        <f t="shared" si="1"/>
        <v>27.68818448143012</v>
      </c>
      <c r="K20" s="7">
        <f t="shared" si="1"/>
        <v>29.819317902024522</v>
      </c>
    </row>
    <row r="21" spans="1:11" ht="12.75">
      <c r="A21" s="19">
        <v>14</v>
      </c>
      <c r="B21" s="7">
        <f t="shared" si="0"/>
        <v>4.074658829722466</v>
      </c>
      <c r="C21" s="7">
        <f t="shared" si="1"/>
        <v>4.660415491943666</v>
      </c>
      <c r="D21" s="7">
        <f t="shared" si="1"/>
        <v>5.628723819840969</v>
      </c>
      <c r="E21" s="7">
        <f t="shared" si="1"/>
        <v>6.570631649743114</v>
      </c>
      <c r="F21" s="7">
        <f t="shared" si="1"/>
        <v>7.789537653871657</v>
      </c>
      <c r="G21" s="7">
        <f t="shared" si="1"/>
        <v>21.06414060306068</v>
      </c>
      <c r="H21" s="7">
        <f t="shared" si="1"/>
        <v>23.684782337999586</v>
      </c>
      <c r="I21" s="7">
        <f t="shared" si="1"/>
        <v>26.11893491479833</v>
      </c>
      <c r="J21" s="7">
        <f t="shared" si="1"/>
        <v>29.141163255985703</v>
      </c>
      <c r="K21" s="7">
        <f t="shared" si="1"/>
        <v>31.31942511966912</v>
      </c>
    </row>
    <row r="22" spans="1:11" ht="12.75">
      <c r="A22" s="19">
        <v>15</v>
      </c>
      <c r="B22" s="7">
        <f t="shared" si="0"/>
        <v>4.600874063909188</v>
      </c>
      <c r="C22" s="7">
        <f t="shared" si="1"/>
        <v>5.229355905531042</v>
      </c>
      <c r="D22" s="7">
        <f t="shared" si="1"/>
        <v>6.2621229448667215</v>
      </c>
      <c r="E22" s="7">
        <f t="shared" si="1"/>
        <v>7.260934772412853</v>
      </c>
      <c r="F22" s="7">
        <f t="shared" si="1"/>
        <v>8.546753110549345</v>
      </c>
      <c r="G22" s="7">
        <f t="shared" si="1"/>
        <v>22.307120559224202</v>
      </c>
      <c r="H22" s="7">
        <f t="shared" si="1"/>
        <v>24.995796690630705</v>
      </c>
      <c r="I22" s="7">
        <f t="shared" si="1"/>
        <v>27.48836465663033</v>
      </c>
      <c r="J22" s="7">
        <f t="shared" si="1"/>
        <v>30.577950726484726</v>
      </c>
      <c r="K22" s="7">
        <f t="shared" si="1"/>
        <v>32.80149066765547</v>
      </c>
    </row>
    <row r="23" spans="1:11" ht="16.5" customHeight="1">
      <c r="A23" s="19">
        <v>16</v>
      </c>
      <c r="B23" s="7">
        <f t="shared" si="0"/>
        <v>5.142164251681347</v>
      </c>
      <c r="C23" s="7">
        <f t="shared" si="1"/>
        <v>5.8121968455893125</v>
      </c>
      <c r="D23" s="7">
        <f t="shared" si="1"/>
        <v>6.907664129349178</v>
      </c>
      <c r="E23" s="7">
        <f t="shared" si="1"/>
        <v>7.961638613365278</v>
      </c>
      <c r="F23" s="7">
        <f t="shared" si="1"/>
        <v>9.312235269476332</v>
      </c>
      <c r="G23" s="7">
        <f t="shared" si="1"/>
        <v>23.54182146731849</v>
      </c>
      <c r="H23" s="7">
        <f t="shared" si="1"/>
        <v>26.296220935762005</v>
      </c>
      <c r="I23" s="7">
        <f t="shared" si="1"/>
        <v>28.84532456789504</v>
      </c>
      <c r="J23" s="7">
        <f t="shared" si="1"/>
        <v>31.999860922666578</v>
      </c>
      <c r="K23" s="7">
        <f t="shared" si="1"/>
        <v>34.26705343790832</v>
      </c>
    </row>
    <row r="24" spans="1:11" ht="12.75">
      <c r="A24" s="19">
        <v>17</v>
      </c>
      <c r="B24" s="7">
        <f t="shared" si="0"/>
        <v>5.697273651428247</v>
      </c>
      <c r="C24" s="7">
        <f aca="true" t="shared" si="2" ref="C24:K32">CHIINV(C$7,$A24)</f>
        <v>6.407741956016011</v>
      </c>
      <c r="D24" s="7">
        <f t="shared" si="2"/>
        <v>7.564178569985369</v>
      </c>
      <c r="E24" s="7">
        <f t="shared" si="2"/>
        <v>8.671753604971855</v>
      </c>
      <c r="F24" s="7">
        <f t="shared" si="2"/>
        <v>10.085182979244614</v>
      </c>
      <c r="G24" s="7">
        <f t="shared" si="2"/>
        <v>24.76902818216649</v>
      </c>
      <c r="H24" s="7">
        <f t="shared" si="2"/>
        <v>27.58710027981129</v>
      </c>
      <c r="I24" s="7">
        <f t="shared" si="2"/>
        <v>30.19098255597763</v>
      </c>
      <c r="J24" s="7">
        <f t="shared" si="2"/>
        <v>33.40871699037962</v>
      </c>
      <c r="K24" s="7">
        <f t="shared" si="2"/>
        <v>35.71837772824438</v>
      </c>
    </row>
    <row r="25" spans="1:11" ht="12.75">
      <c r="A25" s="19">
        <v>18</v>
      </c>
      <c r="B25" s="7">
        <f t="shared" si="0"/>
        <v>6.264765867143065</v>
      </c>
      <c r="C25" s="7">
        <f t="shared" si="2"/>
        <v>7.014903422072735</v>
      </c>
      <c r="D25" s="7">
        <f t="shared" si="2"/>
        <v>8.230737169120623</v>
      </c>
      <c r="E25" s="7">
        <f t="shared" si="2"/>
        <v>9.390447865875728</v>
      </c>
      <c r="F25" s="7">
        <f t="shared" si="2"/>
        <v>10.864936895772997</v>
      </c>
      <c r="G25" s="7">
        <f t="shared" si="2"/>
        <v>25.989418404475522</v>
      </c>
      <c r="H25" s="7">
        <f t="shared" si="2"/>
        <v>28.869320985291935</v>
      </c>
      <c r="I25" s="7">
        <f t="shared" si="2"/>
        <v>31.526410244708813</v>
      </c>
      <c r="J25" s="7">
        <f t="shared" si="2"/>
        <v>34.80523744428254</v>
      </c>
      <c r="K25" s="7">
        <f t="shared" si="2"/>
        <v>37.15638556950604</v>
      </c>
    </row>
    <row r="26" spans="1:11" ht="12.75">
      <c r="A26" s="19">
        <v>19</v>
      </c>
      <c r="B26" s="7">
        <f t="shared" si="0"/>
        <v>6.843923333832436</v>
      </c>
      <c r="C26" s="7">
        <f t="shared" si="2"/>
        <v>7.632697634107899</v>
      </c>
      <c r="D26" s="7">
        <f t="shared" si="2"/>
        <v>8.906514384811542</v>
      </c>
      <c r="E26" s="7">
        <f t="shared" si="2"/>
        <v>10.117006161546731</v>
      </c>
      <c r="F26" s="7">
        <f t="shared" si="2"/>
        <v>11.650911956533276</v>
      </c>
      <c r="G26" s="7">
        <f t="shared" si="2"/>
        <v>27.20356480988891</v>
      </c>
      <c r="H26" s="7">
        <f t="shared" si="2"/>
        <v>30.14350505906178</v>
      </c>
      <c r="I26" s="7">
        <f t="shared" si="2"/>
        <v>32.85233697562702</v>
      </c>
      <c r="J26" s="7">
        <f t="shared" si="2"/>
        <v>36.190774660530565</v>
      </c>
      <c r="K26" s="7">
        <f t="shared" si="2"/>
        <v>38.58212238155856</v>
      </c>
    </row>
    <row r="27" spans="1:11" ht="12.75">
      <c r="A27" s="19">
        <v>20</v>
      </c>
      <c r="B27" s="7">
        <f t="shared" si="0"/>
        <v>7.433811355062048</v>
      </c>
      <c r="C27" s="7">
        <f t="shared" si="2"/>
        <v>8.260368381856438</v>
      </c>
      <c r="D27" s="7">
        <f t="shared" si="2"/>
        <v>9.590772473801406</v>
      </c>
      <c r="E27" s="7">
        <f t="shared" si="2"/>
        <v>10.850799433700889</v>
      </c>
      <c r="F27" s="7">
        <f t="shared" si="2"/>
        <v>12.442601445739747</v>
      </c>
      <c r="G27" s="7">
        <f t="shared" si="2"/>
        <v>28.4119699061012</v>
      </c>
      <c r="H27" s="7">
        <f t="shared" si="2"/>
        <v>31.41042037561997</v>
      </c>
      <c r="I27" s="7">
        <f t="shared" si="2"/>
        <v>34.16958143428364</v>
      </c>
      <c r="J27" s="7">
        <f t="shared" si="2"/>
        <v>37.56627152142755</v>
      </c>
      <c r="K27" s="7">
        <f t="shared" si="2"/>
        <v>39.99685578972459</v>
      </c>
    </row>
    <row r="28" spans="1:11" ht="16.5" customHeight="1">
      <c r="A28" s="19">
        <v>21</v>
      </c>
      <c r="B28" s="7">
        <f t="shared" si="0"/>
        <v>8.033602143444437</v>
      </c>
      <c r="C28" s="7">
        <f t="shared" si="2"/>
        <v>8.897172446731792</v>
      </c>
      <c r="D28" s="7">
        <f t="shared" si="2"/>
        <v>10.282906592890862</v>
      </c>
      <c r="E28" s="7">
        <f t="shared" si="2"/>
        <v>11.59131597064635</v>
      </c>
      <c r="F28" s="7">
        <f t="shared" si="2"/>
        <v>13.239595520944668</v>
      </c>
      <c r="G28" s="7">
        <f t="shared" si="2"/>
        <v>29.615085861843355</v>
      </c>
      <c r="H28" s="7">
        <f t="shared" si="2"/>
        <v>32.670558009177526</v>
      </c>
      <c r="I28" s="7">
        <f t="shared" si="2"/>
        <v>35.478855692282224</v>
      </c>
      <c r="J28" s="7">
        <f t="shared" si="2"/>
        <v>38.93223245459154</v>
      </c>
      <c r="K28" s="7">
        <f t="shared" si="2"/>
        <v>41.40094263007654</v>
      </c>
    </row>
    <row r="29" spans="1:11" ht="12.75">
      <c r="A29" s="19">
        <v>22</v>
      </c>
      <c r="B29" s="7">
        <f t="shared" si="0"/>
        <v>8.64268062414908</v>
      </c>
      <c r="C29" s="7">
        <f t="shared" si="2"/>
        <v>9.542494433083899</v>
      </c>
      <c r="D29" s="7">
        <f t="shared" si="2"/>
        <v>10.982330230596252</v>
      </c>
      <c r="E29" s="7">
        <f t="shared" si="2"/>
        <v>12.338009481219213</v>
      </c>
      <c r="F29" s="7">
        <f t="shared" si="2"/>
        <v>14.041489589766698</v>
      </c>
      <c r="G29" s="7">
        <f t="shared" si="2"/>
        <v>30.81328529984099</v>
      </c>
      <c r="H29" s="7">
        <f t="shared" si="2"/>
        <v>33.92445982840983</v>
      </c>
      <c r="I29" s="7">
        <f t="shared" si="2"/>
        <v>36.78067806595411</v>
      </c>
      <c r="J29" s="7">
        <f t="shared" si="2"/>
        <v>40.289448494945646</v>
      </c>
      <c r="K29" s="7">
        <f t="shared" si="2"/>
        <v>42.79566406921731</v>
      </c>
    </row>
    <row r="30" spans="1:11" ht="12.75">
      <c r="A30" s="19">
        <v>23</v>
      </c>
      <c r="B30" s="7">
        <f t="shared" si="0"/>
        <v>9.260383089826352</v>
      </c>
      <c r="C30" s="7">
        <f t="shared" si="2"/>
        <v>10.1956888101995</v>
      </c>
      <c r="D30" s="7">
        <f t="shared" si="2"/>
        <v>11.688534344770543</v>
      </c>
      <c r="E30" s="7">
        <f t="shared" si="2"/>
        <v>13.090505038659828</v>
      </c>
      <c r="F30" s="7">
        <f t="shared" si="2"/>
        <v>14.84795430453217</v>
      </c>
      <c r="G30" s="7">
        <f t="shared" si="2"/>
        <v>32.00689015963454</v>
      </c>
      <c r="H30" s="7">
        <f t="shared" si="2"/>
        <v>35.172460215449064</v>
      </c>
      <c r="I30" s="7">
        <f t="shared" si="2"/>
        <v>38.07560946312932</v>
      </c>
      <c r="J30" s="7">
        <f t="shared" si="2"/>
        <v>41.6383344195026</v>
      </c>
      <c r="K30" s="7">
        <f t="shared" si="2"/>
        <v>44.18138508675007</v>
      </c>
    </row>
    <row r="31" spans="1:11" ht="12.75">
      <c r="A31" s="19">
        <v>24</v>
      </c>
      <c r="B31" s="7">
        <f t="shared" si="0"/>
        <v>9.886198664534703</v>
      </c>
      <c r="C31" s="7">
        <f t="shared" si="2"/>
        <v>10.856349436805246</v>
      </c>
      <c r="D31" s="7">
        <f t="shared" si="2"/>
        <v>12.40114583254126</v>
      </c>
      <c r="E31" s="7">
        <f t="shared" si="2"/>
        <v>13.848422182229308</v>
      </c>
      <c r="F31" s="7">
        <f t="shared" si="2"/>
        <v>15.658679300618173</v>
      </c>
      <c r="G31" s="7">
        <f t="shared" si="2"/>
        <v>33.19623508539935</v>
      </c>
      <c r="H31" s="7">
        <f t="shared" si="2"/>
        <v>36.415026464769944</v>
      </c>
      <c r="I31" s="7">
        <f t="shared" si="2"/>
        <v>39.364060144610036</v>
      </c>
      <c r="J31" s="7">
        <f t="shared" si="2"/>
        <v>42.9797812937107</v>
      </c>
      <c r="K31" s="7">
        <f t="shared" si="2"/>
        <v>45.55836262080345</v>
      </c>
    </row>
    <row r="32" spans="1:11" ht="12.75">
      <c r="A32" s="19">
        <v>25</v>
      </c>
      <c r="B32" s="7">
        <f t="shared" si="0"/>
        <v>10.519647053666432</v>
      </c>
      <c r="C32" s="7">
        <f t="shared" si="2"/>
        <v>11.523951146044652</v>
      </c>
      <c r="D32" s="7">
        <f t="shared" si="2"/>
        <v>13.119707387822471</v>
      </c>
      <c r="E32" s="7">
        <f t="shared" si="2"/>
        <v>14.611395660027448</v>
      </c>
      <c r="F32" s="7">
        <f t="shared" si="2"/>
        <v>16.473405463309625</v>
      </c>
      <c r="G32" s="7">
        <f t="shared" si="2"/>
        <v>34.381583330991845</v>
      </c>
      <c r="H32" s="7">
        <f t="shared" si="2"/>
        <v>37.652489399964125</v>
      </c>
      <c r="I32" s="7">
        <f t="shared" si="2"/>
        <v>40.646497798080105</v>
      </c>
      <c r="J32" s="7">
        <f t="shared" si="2"/>
        <v>44.31401414808356</v>
      </c>
      <c r="K32" s="7">
        <f t="shared" si="2"/>
        <v>46.927966019938424</v>
      </c>
    </row>
    <row r="33" ht="16.5" customHeight="1"/>
    <row r="38" ht="16.5" customHeight="1"/>
  </sheetData>
  <printOptions gridLines="1" horizontalCentered="1" verticalCentered="1"/>
  <pageMargins left="0.75" right="0.75" top="0.75" bottom="0.75" header="0.5" footer="0.5"/>
  <pageSetup horizontalDpi="300" verticalDpi="300" orientation="landscape" r:id="rId1"/>
  <headerFooter alignWithMargins="0">
    <oddHeader>&amp;C&amp;A</oddHeader>
    <oddFooter>&amp;L&amp;D&amp;C&amp;F&amp;R&amp;P.&amp;N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25">
      <selection activeCell="D41" sqref="D41"/>
    </sheetView>
  </sheetViews>
  <sheetFormatPr defaultColWidth="9.140625" defaultRowHeight="12.75"/>
  <cols>
    <col min="1" max="1" width="11.421875" style="0" customWidth="1"/>
    <col min="2" max="20" width="6.7109375" style="0" customWidth="1"/>
  </cols>
  <sheetData>
    <row r="1" ht="12.75">
      <c r="A1" s="20" t="s">
        <v>17</v>
      </c>
    </row>
    <row r="2" ht="12.75">
      <c r="A2" s="2"/>
    </row>
    <row r="3" ht="15.75">
      <c r="A3" s="2" t="s">
        <v>18</v>
      </c>
    </row>
    <row r="4" ht="15.75">
      <c r="A4" s="2" t="s">
        <v>19</v>
      </c>
    </row>
    <row r="5" ht="12.75">
      <c r="A5" s="2"/>
    </row>
    <row r="6" spans="1:20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11" ht="12.75">
      <c r="A7" s="14" t="s">
        <v>12</v>
      </c>
      <c r="K7" s="23">
        <v>0.05</v>
      </c>
    </row>
    <row r="8" spans="1:11" ht="12.75">
      <c r="A8" s="13" t="s">
        <v>7</v>
      </c>
      <c r="B8" s="14"/>
      <c r="C8" s="8"/>
      <c r="D8" s="8"/>
      <c r="E8" s="8"/>
      <c r="G8" s="8"/>
      <c r="H8" s="8"/>
      <c r="I8" s="8"/>
      <c r="J8" s="8"/>
      <c r="K8" s="23" t="s">
        <v>13</v>
      </c>
    </row>
    <row r="9" spans="1:20" ht="12.75">
      <c r="A9" s="15" t="s">
        <v>9</v>
      </c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5">
        <v>12</v>
      </c>
      <c r="M9" s="25">
        <v>15</v>
      </c>
      <c r="N9" s="25">
        <v>20</v>
      </c>
      <c r="O9" s="25">
        <v>24</v>
      </c>
      <c r="P9" s="25">
        <v>30</v>
      </c>
      <c r="Q9" s="25">
        <v>40</v>
      </c>
      <c r="R9" s="25">
        <v>60</v>
      </c>
      <c r="S9" s="25">
        <v>120</v>
      </c>
      <c r="T9" s="25">
        <v>10000</v>
      </c>
    </row>
    <row r="10" spans="1:20" ht="12.75">
      <c r="A10" s="19">
        <v>1</v>
      </c>
      <c r="B10" s="6">
        <f aca="true" t="shared" si="0" ref="B10:K19">FINV($K$7,B$9,$A10)</f>
        <v>161.44622350111604</v>
      </c>
      <c r="C10" s="6">
        <f t="shared" si="0"/>
        <v>199.49948182329535</v>
      </c>
      <c r="D10" s="6">
        <f t="shared" si="0"/>
        <v>215.70667740888894</v>
      </c>
      <c r="E10" s="6">
        <f t="shared" si="0"/>
        <v>224.58334569819272</v>
      </c>
      <c r="F10" s="6">
        <f t="shared" si="0"/>
        <v>230.1603672094643</v>
      </c>
      <c r="G10" s="6">
        <f t="shared" si="0"/>
        <v>233.9875209145248</v>
      </c>
      <c r="H10" s="6">
        <f t="shared" si="0"/>
        <v>236.76693672314286</v>
      </c>
      <c r="I10" s="6">
        <f t="shared" si="0"/>
        <v>238.88424038887024</v>
      </c>
      <c r="J10" s="6">
        <f t="shared" si="0"/>
        <v>240.54315872490406</v>
      </c>
      <c r="K10" s="6">
        <f t="shared" si="0"/>
        <v>241.8819349259138</v>
      </c>
      <c r="L10" s="6">
        <f aca="true" t="shared" si="1" ref="L10:T19">FINV($K$7,L$9,$A10)</f>
        <v>243.9046511426568</v>
      </c>
      <c r="M10" s="6">
        <f t="shared" si="1"/>
        <v>245.94919523224235</v>
      </c>
      <c r="N10" s="6">
        <f t="shared" si="1"/>
        <v>248.01556719467044</v>
      </c>
      <c r="O10" s="6">
        <f t="shared" si="1"/>
        <v>249.05239115469158</v>
      </c>
      <c r="P10" s="6">
        <f t="shared" si="1"/>
        <v>250.0964910723269</v>
      </c>
      <c r="Q10" s="6">
        <f t="shared" si="1"/>
        <v>251.1442289687693</v>
      </c>
      <c r="R10" s="6">
        <f t="shared" si="1"/>
        <v>252.19560484401882</v>
      </c>
      <c r="S10" s="6">
        <f t="shared" si="1"/>
        <v>253.2542566768825</v>
      </c>
      <c r="T10" s="6">
        <f t="shared" si="1"/>
        <v>254.30199457332492</v>
      </c>
    </row>
    <row r="11" spans="1:20" ht="12.75">
      <c r="A11" s="19">
        <v>2</v>
      </c>
      <c r="B11" s="26">
        <f t="shared" si="0"/>
        <v>18.512764654587954</v>
      </c>
      <c r="C11" s="26">
        <f t="shared" si="0"/>
        <v>19.0000264410628</v>
      </c>
      <c r="D11" s="26">
        <f t="shared" si="0"/>
        <v>19.164190234732814</v>
      </c>
      <c r="E11" s="26">
        <f t="shared" si="0"/>
        <v>19.246726878918707</v>
      </c>
      <c r="F11" s="26">
        <f t="shared" si="0"/>
        <v>19.296294340165332</v>
      </c>
      <c r="G11" s="26">
        <f t="shared" si="0"/>
        <v>19.329490896780044</v>
      </c>
      <c r="H11" s="26">
        <f t="shared" si="0"/>
        <v>19.35313775902614</v>
      </c>
      <c r="I11" s="26">
        <f t="shared" si="0"/>
        <v>19.370872905710712</v>
      </c>
      <c r="J11" s="26">
        <f t="shared" si="0"/>
        <v>19.38474269991275</v>
      </c>
      <c r="K11" s="26">
        <f t="shared" si="0"/>
        <v>19.395884010009468</v>
      </c>
      <c r="L11" s="26">
        <f t="shared" si="1"/>
        <v>19.412482288316824</v>
      </c>
      <c r="M11" s="26">
        <f t="shared" si="1"/>
        <v>19.42908056662418</v>
      </c>
      <c r="N11" s="26">
        <f t="shared" si="1"/>
        <v>19.445678844931535</v>
      </c>
      <c r="O11" s="26">
        <f t="shared" si="1"/>
        <v>19.454091670922935</v>
      </c>
      <c r="P11" s="26">
        <f t="shared" si="1"/>
        <v>19.462504496914335</v>
      </c>
      <c r="Q11" s="26">
        <f t="shared" si="1"/>
        <v>19.47068994923029</v>
      </c>
      <c r="R11" s="26">
        <f t="shared" si="1"/>
        <v>19.47910277522169</v>
      </c>
      <c r="S11" s="26">
        <f t="shared" si="1"/>
        <v>19.487288227537647</v>
      </c>
      <c r="T11" s="26">
        <f t="shared" si="1"/>
        <v>19.495701053529046</v>
      </c>
    </row>
    <row r="12" spans="1:20" ht="12.75">
      <c r="A12" s="19">
        <v>3</v>
      </c>
      <c r="B12" s="26">
        <f t="shared" si="0"/>
        <v>10.127962468686746</v>
      </c>
      <c r="C12" s="26">
        <f t="shared" si="0"/>
        <v>9.5520817922079</v>
      </c>
      <c r="D12" s="26">
        <f t="shared" si="0"/>
        <v>9.276618584408425</v>
      </c>
      <c r="E12" s="26">
        <f t="shared" si="0"/>
        <v>9.117172794503858</v>
      </c>
      <c r="F12" s="26">
        <f t="shared" si="0"/>
        <v>9.013433555082884</v>
      </c>
      <c r="G12" s="26">
        <f t="shared" si="0"/>
        <v>8.94067397894105</v>
      </c>
      <c r="H12" s="26">
        <f t="shared" si="0"/>
        <v>8.886729574442143</v>
      </c>
      <c r="I12" s="26">
        <f t="shared" si="0"/>
        <v>8.845233878673753</v>
      </c>
      <c r="J12" s="26">
        <f t="shared" si="0"/>
        <v>8.812321539153345</v>
      </c>
      <c r="K12" s="26">
        <f t="shared" si="0"/>
        <v>8.785491445451044</v>
      </c>
      <c r="L12" s="26">
        <f t="shared" si="1"/>
        <v>8.744677870708983</v>
      </c>
      <c r="M12" s="26">
        <f t="shared" si="1"/>
        <v>8.702841114427429</v>
      </c>
      <c r="N12" s="26">
        <f t="shared" si="1"/>
        <v>8.660208550281823</v>
      </c>
      <c r="O12" s="26">
        <f t="shared" si="1"/>
        <v>8.638494364276994</v>
      </c>
      <c r="P12" s="26">
        <f t="shared" si="1"/>
        <v>8.616552804596722</v>
      </c>
      <c r="Q12" s="26">
        <f t="shared" si="1"/>
        <v>8.594383871241007</v>
      </c>
      <c r="R12" s="26">
        <f t="shared" si="1"/>
        <v>8.571987564209849</v>
      </c>
      <c r="S12" s="26">
        <f t="shared" si="1"/>
        <v>8.549363883503247</v>
      </c>
      <c r="T12" s="26">
        <f t="shared" si="1"/>
        <v>8.526740202796645</v>
      </c>
    </row>
    <row r="13" spans="1:20" ht="12.75">
      <c r="A13" s="19">
        <v>4</v>
      </c>
      <c r="B13" s="26">
        <f t="shared" si="0"/>
        <v>7.7086497185518965</v>
      </c>
      <c r="C13" s="26">
        <f t="shared" si="0"/>
        <v>6.944276265130611</v>
      </c>
      <c r="D13" s="26">
        <f t="shared" si="0"/>
        <v>6.591392320842715</v>
      </c>
      <c r="E13" s="26">
        <f t="shared" si="0"/>
        <v>6.388233941834187</v>
      </c>
      <c r="F13" s="26">
        <f t="shared" si="0"/>
        <v>6.2560729929828085</v>
      </c>
      <c r="G13" s="26">
        <f t="shared" si="0"/>
        <v>6.163134003145387</v>
      </c>
      <c r="H13" s="26">
        <f t="shared" si="0"/>
        <v>6.094211357776658</v>
      </c>
      <c r="I13" s="26">
        <f t="shared" si="0"/>
        <v>6.041034339432372</v>
      </c>
      <c r="J13" s="26">
        <f t="shared" si="0"/>
        <v>5.998799679218791</v>
      </c>
      <c r="K13" s="26">
        <f t="shared" si="0"/>
        <v>5.964352567389142</v>
      </c>
      <c r="L13" s="26">
        <f t="shared" si="1"/>
        <v>5.9117155615240335</v>
      </c>
      <c r="M13" s="26">
        <f t="shared" si="1"/>
        <v>5.857799578734557</v>
      </c>
      <c r="N13" s="26">
        <f t="shared" si="1"/>
        <v>5.802547775601852</v>
      </c>
      <c r="O13" s="26">
        <f t="shared" si="1"/>
        <v>5.774381861556321</v>
      </c>
      <c r="P13" s="26">
        <f t="shared" si="1"/>
        <v>5.745874886997626</v>
      </c>
      <c r="Q13" s="26">
        <f t="shared" si="1"/>
        <v>5.716998430216336</v>
      </c>
      <c r="R13" s="26">
        <f t="shared" si="1"/>
        <v>5.68775249121245</v>
      </c>
      <c r="S13" s="26">
        <f t="shared" si="1"/>
        <v>5.658108648276539</v>
      </c>
      <c r="T13" s="26">
        <f t="shared" si="1"/>
        <v>5.628436383631197</v>
      </c>
    </row>
    <row r="14" spans="1:20" ht="12.75">
      <c r="A14" s="19">
        <v>5</v>
      </c>
      <c r="B14" s="26">
        <f t="shared" si="0"/>
        <v>6.607876912312349</v>
      </c>
      <c r="C14" s="26">
        <f t="shared" si="0"/>
        <v>5.786148449260509</v>
      </c>
      <c r="D14" s="26">
        <f t="shared" si="0"/>
        <v>5.409447112469934</v>
      </c>
      <c r="E14" s="26">
        <f t="shared" si="0"/>
        <v>5.192163143874495</v>
      </c>
      <c r="F14" s="26">
        <f t="shared" si="0"/>
        <v>5.050338813816779</v>
      </c>
      <c r="G14" s="26">
        <f t="shared" si="0"/>
        <v>4.950294396621757</v>
      </c>
      <c r="H14" s="26">
        <f t="shared" si="0"/>
        <v>4.875857939623529</v>
      </c>
      <c r="I14" s="26">
        <f t="shared" si="0"/>
        <v>4.818332399736391</v>
      </c>
      <c r="J14" s="26">
        <f t="shared" si="0"/>
        <v>4.772459760715719</v>
      </c>
      <c r="K14" s="26">
        <f t="shared" si="0"/>
        <v>4.735056791105308</v>
      </c>
      <c r="L14" s="26">
        <f t="shared" si="1"/>
        <v>4.677701781474752</v>
      </c>
      <c r="M14" s="26">
        <f t="shared" si="1"/>
        <v>4.618755156116094</v>
      </c>
      <c r="N14" s="26">
        <f t="shared" si="1"/>
        <v>4.558131649901043</v>
      </c>
      <c r="O14" s="26">
        <f t="shared" si="1"/>
        <v>4.527151986621902</v>
      </c>
      <c r="P14" s="26">
        <f t="shared" si="1"/>
        <v>4.4957175759918755</v>
      </c>
      <c r="Q14" s="26">
        <f t="shared" si="1"/>
        <v>4.463799996301532</v>
      </c>
      <c r="R14" s="26">
        <f t="shared" si="1"/>
        <v>4.431370825841441</v>
      </c>
      <c r="S14" s="26">
        <f t="shared" si="1"/>
        <v>4.398458486321033</v>
      </c>
      <c r="T14" s="26">
        <f t="shared" si="1"/>
        <v>4.365404038253473</v>
      </c>
    </row>
    <row r="15" spans="1:20" ht="16.5" customHeight="1">
      <c r="A15" s="19">
        <v>6</v>
      </c>
      <c r="B15" s="26">
        <f t="shared" si="0"/>
        <v>5.987374152027769</v>
      </c>
      <c r="C15" s="26">
        <f t="shared" si="0"/>
        <v>5.14324938194477</v>
      </c>
      <c r="D15" s="26">
        <f t="shared" si="0"/>
        <v>4.75705519420444</v>
      </c>
      <c r="E15" s="26">
        <f t="shared" si="0"/>
        <v>4.533688979790895</v>
      </c>
      <c r="F15" s="26">
        <f t="shared" si="0"/>
        <v>4.387374019643175</v>
      </c>
      <c r="G15" s="26">
        <f t="shared" si="0"/>
        <v>4.283862153897644</v>
      </c>
      <c r="H15" s="26">
        <f t="shared" si="0"/>
        <v>4.206668791084667</v>
      </c>
      <c r="I15" s="26">
        <f t="shared" si="0"/>
        <v>4.146812671024236</v>
      </c>
      <c r="J15" s="26">
        <f t="shared" si="0"/>
        <v>4.099007355762296</v>
      </c>
      <c r="K15" s="26">
        <f t="shared" si="0"/>
        <v>4.059955927004921</v>
      </c>
      <c r="L15" s="26">
        <f t="shared" si="1"/>
        <v>3.999929276687908</v>
      </c>
      <c r="M15" s="26">
        <f t="shared" si="1"/>
        <v>3.9380552152579185</v>
      </c>
      <c r="N15" s="26">
        <f t="shared" si="1"/>
        <v>3.8741916341678007</v>
      </c>
      <c r="O15" s="26">
        <f t="shared" si="1"/>
        <v>3.8414498249039752</v>
      </c>
      <c r="P15" s="26">
        <f t="shared" si="1"/>
        <v>3.808168003160972</v>
      </c>
      <c r="Q15" s="26">
        <f t="shared" si="1"/>
        <v>3.7742893255199306</v>
      </c>
      <c r="R15" s="26">
        <f t="shared" si="1"/>
        <v>3.7397995811261353</v>
      </c>
      <c r="S15" s="26">
        <f t="shared" si="1"/>
        <v>3.704670348270156</v>
      </c>
      <c r="T15" s="26">
        <f t="shared" si="1"/>
        <v>3.669299530884018</v>
      </c>
    </row>
    <row r="16" spans="1:20" ht="12.75">
      <c r="A16" s="19">
        <v>7</v>
      </c>
      <c r="B16" s="26">
        <f t="shared" si="0"/>
        <v>5.591459739662241</v>
      </c>
      <c r="C16" s="26">
        <f t="shared" si="0"/>
        <v>4.737415792988031</v>
      </c>
      <c r="D16" s="26">
        <f t="shared" si="0"/>
        <v>4.346830451140704</v>
      </c>
      <c r="E16" s="26">
        <f t="shared" si="0"/>
        <v>4.120309426980384</v>
      </c>
      <c r="F16" s="26">
        <f t="shared" si="0"/>
        <v>3.971521778112219</v>
      </c>
      <c r="G16" s="26">
        <f t="shared" si="0"/>
        <v>3.865977760142414</v>
      </c>
      <c r="H16" s="26">
        <f t="shared" si="0"/>
        <v>3.787050673054182</v>
      </c>
      <c r="I16" s="26">
        <f t="shared" si="0"/>
        <v>3.72571662410337</v>
      </c>
      <c r="J16" s="26">
        <f t="shared" si="0"/>
        <v>3.676674964481208</v>
      </c>
      <c r="K16" s="26">
        <f t="shared" si="0"/>
        <v>3.6365292999107623</v>
      </c>
      <c r="L16" s="26">
        <f t="shared" si="1"/>
        <v>3.5746836601902032</v>
      </c>
      <c r="M16" s="26">
        <f t="shared" si="1"/>
        <v>3.510734813971794</v>
      </c>
      <c r="N16" s="26">
        <f t="shared" si="1"/>
        <v>3.444526441853668</v>
      </c>
      <c r="O16" s="26">
        <f t="shared" si="1"/>
        <v>3.4104914448107593</v>
      </c>
      <c r="P16" s="26">
        <f t="shared" si="1"/>
        <v>3.375802748450951</v>
      </c>
      <c r="Q16" s="26">
        <f t="shared" si="1"/>
        <v>3.3404319310648134</v>
      </c>
      <c r="R16" s="26">
        <f t="shared" si="1"/>
        <v>3.304322149233485</v>
      </c>
      <c r="S16" s="26">
        <f t="shared" si="1"/>
        <v>3.267444981247536</v>
      </c>
      <c r="T16" s="26">
        <f t="shared" si="1"/>
        <v>3.2302125418937067</v>
      </c>
    </row>
    <row r="17" spans="1:20" ht="12.75">
      <c r="A17" s="19">
        <v>8</v>
      </c>
      <c r="B17" s="26">
        <f t="shared" si="0"/>
        <v>5.317644991009729</v>
      </c>
      <c r="C17" s="26">
        <f t="shared" si="0"/>
        <v>4.458968305698363</v>
      </c>
      <c r="D17" s="26">
        <f t="shared" si="0"/>
        <v>4.06618028137018</v>
      </c>
      <c r="E17" s="26">
        <f t="shared" si="0"/>
        <v>3.837854478661029</v>
      </c>
      <c r="F17" s="26">
        <f t="shared" si="0"/>
        <v>3.687503635774192</v>
      </c>
      <c r="G17" s="26">
        <f t="shared" si="0"/>
        <v>3.580581164897012</v>
      </c>
      <c r="H17" s="26">
        <f t="shared" si="0"/>
        <v>3.500460366012703</v>
      </c>
      <c r="I17" s="26">
        <f t="shared" si="0"/>
        <v>3.4381031355223968</v>
      </c>
      <c r="J17" s="26">
        <f t="shared" si="0"/>
        <v>3.3881235594890313</v>
      </c>
      <c r="K17" s="26">
        <f t="shared" si="0"/>
        <v>3.347167876199819</v>
      </c>
      <c r="L17" s="26">
        <f t="shared" si="1"/>
        <v>3.2839437835718854</v>
      </c>
      <c r="M17" s="26">
        <f t="shared" si="1"/>
        <v>3.218403321625374</v>
      </c>
      <c r="N17" s="26">
        <f t="shared" si="1"/>
        <v>3.150319116684841</v>
      </c>
      <c r="O17" s="26">
        <f t="shared" si="1"/>
        <v>3.115239621820365</v>
      </c>
      <c r="P17" s="26">
        <f t="shared" si="1"/>
        <v>3.079406951655983</v>
      </c>
      <c r="Q17" s="26">
        <f t="shared" si="1"/>
        <v>3.04277847362755</v>
      </c>
      <c r="R17" s="26">
        <f t="shared" si="1"/>
        <v>3.0052973443162045</v>
      </c>
      <c r="S17" s="26">
        <f t="shared" si="1"/>
        <v>2.966928036585159</v>
      </c>
      <c r="T17" s="26">
        <f t="shared" si="1"/>
        <v>2.928054243511724</v>
      </c>
    </row>
    <row r="18" spans="1:20" ht="12.75">
      <c r="A18" s="19">
        <v>9</v>
      </c>
      <c r="B18" s="26">
        <f t="shared" si="0"/>
        <v>5.117357204653672</v>
      </c>
      <c r="C18" s="26">
        <f t="shared" si="0"/>
        <v>4.256492047716165</v>
      </c>
      <c r="D18" s="26">
        <f t="shared" si="0"/>
        <v>3.862538733301335</v>
      </c>
      <c r="E18" s="26">
        <f t="shared" si="0"/>
        <v>3.6330902730696835</v>
      </c>
      <c r="F18" s="26">
        <f t="shared" si="0"/>
        <v>3.481659405224491</v>
      </c>
      <c r="G18" s="26">
        <f t="shared" si="0"/>
        <v>3.373756385371962</v>
      </c>
      <c r="H18" s="26">
        <f t="shared" si="0"/>
        <v>3.2927403026405955</v>
      </c>
      <c r="I18" s="26">
        <f t="shared" si="0"/>
        <v>3.2295872642862378</v>
      </c>
      <c r="J18" s="26">
        <f t="shared" si="0"/>
        <v>3.178897145517112</v>
      </c>
      <c r="K18" s="26">
        <f t="shared" si="0"/>
        <v>3.1372735520562856</v>
      </c>
      <c r="L18" s="26">
        <f t="shared" si="1"/>
        <v>3.072941012760566</v>
      </c>
      <c r="M18" s="26">
        <f t="shared" si="1"/>
        <v>3.006107363034971</v>
      </c>
      <c r="N18" s="26">
        <f t="shared" si="1"/>
        <v>2.936459964075766</v>
      </c>
      <c r="O18" s="26">
        <f t="shared" si="1"/>
        <v>2.9004780799368746</v>
      </c>
      <c r="P18" s="26">
        <f t="shared" si="1"/>
        <v>2.863657755369786</v>
      </c>
      <c r="Q18" s="26">
        <f t="shared" si="1"/>
        <v>2.825927936100925</v>
      </c>
      <c r="R18" s="26">
        <f t="shared" si="1"/>
        <v>2.787245989566145</v>
      </c>
      <c r="S18" s="26">
        <f t="shared" si="1"/>
        <v>2.7475266506371554</v>
      </c>
      <c r="T18" s="26">
        <f t="shared" si="1"/>
        <v>2.7071678232459817</v>
      </c>
    </row>
    <row r="19" spans="1:20" ht="12.75">
      <c r="A19" s="19">
        <v>10</v>
      </c>
      <c r="B19" s="26">
        <f t="shared" si="0"/>
        <v>4.96459051646525</v>
      </c>
      <c r="C19" s="26">
        <f t="shared" si="0"/>
        <v>4.1028158648259705</v>
      </c>
      <c r="D19" s="26">
        <f t="shared" si="0"/>
        <v>3.708265694513102</v>
      </c>
      <c r="E19" s="26">
        <f t="shared" si="0"/>
        <v>3.4780498481268296</v>
      </c>
      <c r="F19" s="26">
        <f t="shared" si="0"/>
        <v>3.325837383272301</v>
      </c>
      <c r="G19" s="26">
        <f t="shared" si="0"/>
        <v>3.2171811881198664</v>
      </c>
      <c r="H19" s="26">
        <f t="shared" si="0"/>
        <v>3.135468773507455</v>
      </c>
      <c r="I19" s="26">
        <f t="shared" si="0"/>
        <v>3.071662035836198</v>
      </c>
      <c r="J19" s="26">
        <f t="shared" si="0"/>
        <v>3.0203821665963915</v>
      </c>
      <c r="K19" s="26">
        <f t="shared" si="0"/>
        <v>2.97823987693846</v>
      </c>
      <c r="L19" s="26">
        <f t="shared" si="1"/>
        <v>2.9129765266588947</v>
      </c>
      <c r="M19" s="26">
        <f t="shared" si="1"/>
        <v>2.845013113983441</v>
      </c>
      <c r="N19" s="26">
        <f t="shared" si="1"/>
        <v>2.774015683826292</v>
      </c>
      <c r="O19" s="26">
        <f t="shared" si="1"/>
        <v>2.7372522026780644</v>
      </c>
      <c r="P19" s="26">
        <f t="shared" si="1"/>
        <v>2.6995508051186334</v>
      </c>
      <c r="Q19" s="26">
        <f t="shared" si="1"/>
        <v>2.6608546477291384</v>
      </c>
      <c r="R19" s="26">
        <f t="shared" si="1"/>
        <v>2.621078465381288</v>
      </c>
      <c r="S19" s="26">
        <f t="shared" si="1"/>
        <v>2.580122782092076</v>
      </c>
      <c r="T19" s="26">
        <f t="shared" si="1"/>
        <v>2.538392607220885</v>
      </c>
    </row>
    <row r="20" spans="1:20" ht="16.5" customHeight="1">
      <c r="A20" s="19">
        <v>11</v>
      </c>
      <c r="B20" s="26">
        <f aca="true" t="shared" si="2" ref="B20:K37">FINV($K$7,B$9,$A20)</f>
        <v>4.844338263865211</v>
      </c>
      <c r="C20" s="26">
        <f t="shared" si="2"/>
        <v>3.9823078168410575</v>
      </c>
      <c r="D20" s="26">
        <f t="shared" si="2"/>
        <v>3.5874307968697394</v>
      </c>
      <c r="E20" s="26">
        <f t="shared" si="2"/>
        <v>3.3566891488590045</v>
      </c>
      <c r="F20" s="26">
        <f t="shared" si="2"/>
        <v>3.2038798281064373</v>
      </c>
      <c r="G20" s="26">
        <f t="shared" si="2"/>
        <v>3.094612566201249</v>
      </c>
      <c r="H20" s="26">
        <f t="shared" si="2"/>
        <v>3.0123317174002295</v>
      </c>
      <c r="I20" s="26">
        <f t="shared" si="2"/>
        <v>2.947984967249795</v>
      </c>
      <c r="J20" s="26">
        <f t="shared" si="2"/>
        <v>2.8962219289496716</v>
      </c>
      <c r="K20" s="26">
        <f t="shared" si="2"/>
        <v>2.8536248919408536</v>
      </c>
      <c r="L20" s="26">
        <f aca="true" t="shared" si="3" ref="L20:T37">FINV($K$7,L$9,$A20)</f>
        <v>2.7875728392245946</v>
      </c>
      <c r="M20" s="26">
        <f t="shared" si="3"/>
        <v>2.7186359830011497</v>
      </c>
      <c r="N20" s="26">
        <f t="shared" si="3"/>
        <v>2.6464448410479235</v>
      </c>
      <c r="O20" s="26">
        <f t="shared" si="3"/>
        <v>2.608970817163936</v>
      </c>
      <c r="P20" s="26">
        <f t="shared" si="3"/>
        <v>2.570487822595169</v>
      </c>
      <c r="Q20" s="26">
        <f t="shared" si="3"/>
        <v>2.5309034867859737</v>
      </c>
      <c r="R20" s="26">
        <f t="shared" si="3"/>
        <v>2.4901254391807015</v>
      </c>
      <c r="S20" s="26">
        <f t="shared" si="3"/>
        <v>2.4480257820869156</v>
      </c>
      <c r="T20" s="26">
        <f t="shared" si="3"/>
        <v>2.4050024194366415</v>
      </c>
    </row>
    <row r="21" spans="1:20" ht="12.75">
      <c r="A21" s="19">
        <v>12</v>
      </c>
      <c r="B21" s="26">
        <f t="shared" si="2"/>
        <v>4.7472212827415206</v>
      </c>
      <c r="C21" s="26">
        <f t="shared" si="2"/>
        <v>3.8852903117003734</v>
      </c>
      <c r="D21" s="26">
        <f t="shared" si="2"/>
        <v>3.4902996048913337</v>
      </c>
      <c r="E21" s="26">
        <f t="shared" si="2"/>
        <v>3.259160052948573</v>
      </c>
      <c r="F21" s="26">
        <f t="shared" si="2"/>
        <v>3.1058746685630467</v>
      </c>
      <c r="G21" s="26">
        <f t="shared" si="2"/>
        <v>2.996117132170184</v>
      </c>
      <c r="H21" s="26">
        <f t="shared" si="2"/>
        <v>2.9133531143088476</v>
      </c>
      <c r="I21" s="26">
        <f t="shared" si="2"/>
        <v>2.8485658276622416</v>
      </c>
      <c r="J21" s="26">
        <f t="shared" si="2"/>
        <v>2.7963764637206623</v>
      </c>
      <c r="K21" s="26">
        <f t="shared" si="2"/>
        <v>2.7533886282071762</v>
      </c>
      <c r="L21" s="26">
        <f t="shared" si="3"/>
        <v>2.686633138182515</v>
      </c>
      <c r="M21" s="26">
        <f t="shared" si="3"/>
        <v>2.6168507361035154</v>
      </c>
      <c r="N21" s="26">
        <f t="shared" si="3"/>
        <v>2.5435866746192914</v>
      </c>
      <c r="O21" s="26">
        <f t="shared" si="3"/>
        <v>2.5054802677004773</v>
      </c>
      <c r="P21" s="26">
        <f t="shared" si="3"/>
        <v>2.4662796249685925</v>
      </c>
      <c r="Q21" s="26">
        <f t="shared" si="3"/>
        <v>2.4258781650132732</v>
      </c>
      <c r="R21" s="26">
        <f t="shared" si="3"/>
        <v>2.3841693064241554</v>
      </c>
      <c r="S21" s="26">
        <f t="shared" si="3"/>
        <v>2.3409967297993717</v>
      </c>
      <c r="T21" s="26">
        <f t="shared" si="3"/>
        <v>2.2967441282162326</v>
      </c>
    </row>
    <row r="22" spans="1:20" ht="12.75">
      <c r="A22" s="19">
        <v>13</v>
      </c>
      <c r="B22" s="26">
        <f t="shared" si="2"/>
        <v>4.667185748985503</v>
      </c>
      <c r="C22" s="26">
        <f t="shared" si="2"/>
        <v>3.80556741674809</v>
      </c>
      <c r="D22" s="26">
        <f t="shared" si="2"/>
        <v>3.410534077374905</v>
      </c>
      <c r="E22" s="26">
        <f t="shared" si="2"/>
        <v>3.179117413765198</v>
      </c>
      <c r="F22" s="26">
        <f t="shared" si="2"/>
        <v>3.025434125447646</v>
      </c>
      <c r="G22" s="26">
        <f t="shared" si="2"/>
        <v>2.9152715796954</v>
      </c>
      <c r="H22" s="26">
        <f t="shared" si="2"/>
        <v>2.8320954470473225</v>
      </c>
      <c r="I22" s="26">
        <f t="shared" si="2"/>
        <v>2.766910256468691</v>
      </c>
      <c r="J22" s="26">
        <f t="shared" si="2"/>
        <v>2.714358515731874</v>
      </c>
      <c r="K22" s="26">
        <f t="shared" si="2"/>
        <v>2.6710225142778654</v>
      </c>
      <c r="L22" s="26">
        <f t="shared" si="3"/>
        <v>2.603663062927808</v>
      </c>
      <c r="M22" s="26">
        <f t="shared" si="3"/>
        <v>2.5331132746941876</v>
      </c>
      <c r="N22" s="26">
        <f t="shared" si="3"/>
        <v>2.45888287508933</v>
      </c>
      <c r="O22" s="26">
        <f t="shared" si="3"/>
        <v>2.4201938231271924</v>
      </c>
      <c r="P22" s="26">
        <f t="shared" si="3"/>
        <v>2.380332375651051</v>
      </c>
      <c r="Q22" s="26">
        <f t="shared" si="3"/>
        <v>2.339177740395826</v>
      </c>
      <c r="R22" s="26">
        <f t="shared" si="3"/>
        <v>2.296594914241723</v>
      </c>
      <c r="S22" s="26">
        <f t="shared" si="3"/>
        <v>2.25241336693216</v>
      </c>
      <c r="T22" s="26">
        <f t="shared" si="3"/>
        <v>2.2069954752623744</v>
      </c>
    </row>
    <row r="23" spans="1:20" ht="12.75">
      <c r="A23" s="19">
        <v>14</v>
      </c>
      <c r="B23" s="26">
        <f t="shared" si="2"/>
        <v>4.600110514729749</v>
      </c>
      <c r="C23" s="26">
        <f t="shared" si="2"/>
        <v>3.7388900864243624</v>
      </c>
      <c r="D23" s="26">
        <f t="shared" si="2"/>
        <v>3.3438851687606075</v>
      </c>
      <c r="E23" s="26">
        <f t="shared" si="2"/>
        <v>3.112248236902815</v>
      </c>
      <c r="F23" s="26">
        <f t="shared" si="2"/>
        <v>2.9582452043541707</v>
      </c>
      <c r="G23" s="26">
        <f t="shared" si="2"/>
        <v>2.8477273872340447</v>
      </c>
      <c r="H23" s="26">
        <f t="shared" si="2"/>
        <v>2.7641959832180873</v>
      </c>
      <c r="I23" s="26">
        <f t="shared" si="2"/>
        <v>2.698669732126291</v>
      </c>
      <c r="J23" s="26">
        <f t="shared" si="2"/>
        <v>2.6457911417310243</v>
      </c>
      <c r="K23" s="26">
        <f t="shared" si="2"/>
        <v>2.6021567123279965</v>
      </c>
      <c r="L23" s="26">
        <f t="shared" si="3"/>
        <v>2.534243037644046</v>
      </c>
      <c r="M23" s="26">
        <f t="shared" si="3"/>
        <v>2.4630040229567385</v>
      </c>
      <c r="N23" s="26">
        <f t="shared" si="3"/>
        <v>2.3878925503595383</v>
      </c>
      <c r="O23" s="26">
        <f t="shared" si="3"/>
        <v>2.3486776967729384</v>
      </c>
      <c r="P23" s="26">
        <f t="shared" si="3"/>
        <v>2.308205182544043</v>
      </c>
      <c r="Q23" s="26">
        <f t="shared" si="3"/>
        <v>2.2663471099804156</v>
      </c>
      <c r="R23" s="26">
        <f t="shared" si="3"/>
        <v>2.2229471596801886</v>
      </c>
      <c r="S23" s="26">
        <f t="shared" si="3"/>
        <v>2.177813485104707</v>
      </c>
      <c r="T23" s="26">
        <f t="shared" si="3"/>
        <v>2.1312729359124205</v>
      </c>
    </row>
    <row r="24" spans="1:20" ht="12.75">
      <c r="A24" s="19">
        <v>15</v>
      </c>
      <c r="B24" s="26">
        <f t="shared" si="2"/>
        <v>4.543068143902929</v>
      </c>
      <c r="C24" s="26">
        <f t="shared" si="2"/>
        <v>3.682316673803143</v>
      </c>
      <c r="D24" s="26">
        <f t="shared" si="2"/>
        <v>3.2873828104129643</v>
      </c>
      <c r="E24" s="26">
        <f t="shared" si="2"/>
        <v>3.0555682428712316</v>
      </c>
      <c r="F24" s="26">
        <f t="shared" si="2"/>
        <v>2.9012952040829987</v>
      </c>
      <c r="G24" s="26">
        <f t="shared" si="2"/>
        <v>2.7904647481591383</v>
      </c>
      <c r="H24" s="26">
        <f t="shared" si="2"/>
        <v>2.706627810766804</v>
      </c>
      <c r="I24" s="26">
        <f t="shared" si="2"/>
        <v>2.6407960262986307</v>
      </c>
      <c r="J24" s="26">
        <f t="shared" si="2"/>
        <v>2.5876261133817025</v>
      </c>
      <c r="K24" s="26">
        <f t="shared" si="2"/>
        <v>2.5437145723117283</v>
      </c>
      <c r="L24" s="26">
        <f t="shared" si="3"/>
        <v>2.4753106231401034</v>
      </c>
      <c r="M24" s="26">
        <f t="shared" si="3"/>
        <v>2.403446330845327</v>
      </c>
      <c r="N24" s="26">
        <f t="shared" si="3"/>
        <v>2.327531944956718</v>
      </c>
      <c r="O24" s="26">
        <f t="shared" si="3"/>
        <v>2.2878268168824434</v>
      </c>
      <c r="P24" s="26">
        <f t="shared" si="3"/>
        <v>2.24678586846494</v>
      </c>
      <c r="Q24" s="26">
        <f t="shared" si="3"/>
        <v>2.204274096584413</v>
      </c>
      <c r="R24" s="26">
        <f t="shared" si="3"/>
        <v>2.1601067601295654</v>
      </c>
      <c r="S24" s="26">
        <f t="shared" si="3"/>
        <v>2.1140564854249533</v>
      </c>
      <c r="T24" s="26">
        <f t="shared" si="3"/>
        <v>2.06643946398799</v>
      </c>
    </row>
    <row r="25" spans="1:20" ht="16.5" customHeight="1">
      <c r="A25" s="19">
        <v>16</v>
      </c>
      <c r="B25" s="26">
        <f t="shared" si="2"/>
        <v>4.493998062571336</v>
      </c>
      <c r="C25" s="26">
        <f t="shared" si="2"/>
        <v>3.6337155506771524</v>
      </c>
      <c r="D25" s="26">
        <f t="shared" si="2"/>
        <v>3.2388669524152647</v>
      </c>
      <c r="E25" s="26">
        <f t="shared" si="2"/>
        <v>3.0069173817537376</v>
      </c>
      <c r="F25" s="26">
        <f t="shared" si="2"/>
        <v>2.852409863862704</v>
      </c>
      <c r="G25" s="26">
        <f t="shared" si="2"/>
        <v>2.7413094016992545</v>
      </c>
      <c r="H25" s="26">
        <f t="shared" si="2"/>
        <v>2.657195352639974</v>
      </c>
      <c r="I25" s="26">
        <f t="shared" si="2"/>
        <v>2.5910935619322117</v>
      </c>
      <c r="J25" s="26">
        <f t="shared" si="2"/>
        <v>2.53766785363041</v>
      </c>
      <c r="K25" s="26">
        <f t="shared" si="2"/>
        <v>2.493514728030277</v>
      </c>
      <c r="L25" s="26">
        <f t="shared" si="3"/>
        <v>2.4246631369351235</v>
      </c>
      <c r="M25" s="26">
        <f t="shared" si="3"/>
        <v>2.3522233050243813</v>
      </c>
      <c r="N25" s="26">
        <f t="shared" si="3"/>
        <v>2.2755699546905817</v>
      </c>
      <c r="O25" s="26">
        <f t="shared" si="3"/>
        <v>2.235402973838063</v>
      </c>
      <c r="P25" s="26">
        <f t="shared" si="3"/>
        <v>2.193843329223455</v>
      </c>
      <c r="Q25" s="26">
        <f t="shared" si="3"/>
        <v>2.150713385162817</v>
      </c>
      <c r="R25" s="26">
        <f t="shared" si="3"/>
        <v>2.105814189690136</v>
      </c>
      <c r="S25" s="26">
        <f t="shared" si="3"/>
        <v>2.0588970528478967</v>
      </c>
      <c r="T25" s="26">
        <f t="shared" si="3"/>
        <v>2.010239086303045</v>
      </c>
    </row>
    <row r="26" spans="1:20" ht="12.75">
      <c r="A26" s="19">
        <v>17</v>
      </c>
      <c r="B26" s="26">
        <f t="shared" si="2"/>
        <v>4.451322865861584</v>
      </c>
      <c r="C26" s="26">
        <f t="shared" si="2"/>
        <v>3.591537733882433</v>
      </c>
      <c r="D26" s="26">
        <f t="shared" si="2"/>
        <v>3.1967744007488363</v>
      </c>
      <c r="E26" s="26">
        <f t="shared" si="2"/>
        <v>2.9647111432495876</v>
      </c>
      <c r="F26" s="26">
        <f t="shared" si="2"/>
        <v>2.8099975679651834</v>
      </c>
      <c r="G26" s="26">
        <f t="shared" si="2"/>
        <v>2.6986555212715757</v>
      </c>
      <c r="H26" s="26">
        <f t="shared" si="2"/>
        <v>2.6142998876821366</v>
      </c>
      <c r="I26" s="26">
        <f t="shared" si="2"/>
        <v>2.547956512444216</v>
      </c>
      <c r="J26" s="26">
        <f t="shared" si="2"/>
        <v>2.4942892196122557</v>
      </c>
      <c r="K26" s="26">
        <f t="shared" si="2"/>
        <v>2.4499158257640374</v>
      </c>
      <c r="L26" s="26">
        <f t="shared" si="3"/>
        <v>2.380652119882143</v>
      </c>
      <c r="M26" s="26">
        <f t="shared" si="3"/>
        <v>2.307693591774296</v>
      </c>
      <c r="N26" s="26">
        <f t="shared" si="3"/>
        <v>2.2303545677004877</v>
      </c>
      <c r="O26" s="26">
        <f t="shared" si="3"/>
        <v>2.189764813920192</v>
      </c>
      <c r="P26" s="26">
        <f t="shared" si="3"/>
        <v>2.1477077893905516</v>
      </c>
      <c r="Q26" s="26">
        <f t="shared" si="3"/>
        <v>2.103998753000269</v>
      </c>
      <c r="R26" s="26">
        <f t="shared" si="3"/>
        <v>2.058410331073901</v>
      </c>
      <c r="S26" s="26">
        <f t="shared" si="3"/>
        <v>2.0106618592308223</v>
      </c>
      <c r="T26" s="26">
        <f t="shared" si="3"/>
        <v>1.9610055801422277</v>
      </c>
    </row>
    <row r="27" spans="1:20" ht="12.75">
      <c r="A27" s="19">
        <v>18</v>
      </c>
      <c r="B27" s="26">
        <f t="shared" si="2"/>
        <v>4.413863052832312</v>
      </c>
      <c r="C27" s="26">
        <f t="shared" si="2"/>
        <v>3.554561089913477</v>
      </c>
      <c r="D27" s="26">
        <f t="shared" si="2"/>
        <v>3.1599114436176023</v>
      </c>
      <c r="E27" s="26">
        <f t="shared" si="2"/>
        <v>2.927748710135347</v>
      </c>
      <c r="F27" s="26">
        <f t="shared" si="2"/>
        <v>2.7728503937396454</v>
      </c>
      <c r="G27" s="26">
        <f t="shared" si="2"/>
        <v>2.6613022896526672</v>
      </c>
      <c r="H27" s="26">
        <f t="shared" si="2"/>
        <v>2.576719282387785</v>
      </c>
      <c r="I27" s="26">
        <f t="shared" si="2"/>
        <v>2.5101556389017787</v>
      </c>
      <c r="J27" s="26">
        <f t="shared" si="2"/>
        <v>2.456282288676448</v>
      </c>
      <c r="K27" s="26">
        <f t="shared" si="2"/>
        <v>2.4117028374348592</v>
      </c>
      <c r="L27" s="26">
        <f t="shared" si="3"/>
        <v>2.3420696493303694</v>
      </c>
      <c r="M27" s="26">
        <f t="shared" si="3"/>
        <v>2.268620846734848</v>
      </c>
      <c r="N27" s="26">
        <f t="shared" si="3"/>
        <v>2.1906458869125345</v>
      </c>
      <c r="O27" s="26">
        <f t="shared" si="3"/>
        <v>2.149661781913892</v>
      </c>
      <c r="P27" s="26">
        <f t="shared" si="3"/>
        <v>2.1071429046060075</v>
      </c>
      <c r="Q27" s="26">
        <f t="shared" si="3"/>
        <v>2.062883197595511</v>
      </c>
      <c r="R27" s="26">
        <f t="shared" si="3"/>
        <v>2.0166410763522435</v>
      </c>
      <c r="S27" s="26">
        <f t="shared" si="3"/>
        <v>1.9681003493587923</v>
      </c>
      <c r="T27" s="26">
        <f t="shared" si="3"/>
        <v>1.9174741794358852</v>
      </c>
    </row>
    <row r="28" spans="1:20" ht="12.75">
      <c r="A28" s="19">
        <v>19</v>
      </c>
      <c r="B28" s="26">
        <f t="shared" si="2"/>
        <v>4.380751761345891</v>
      </c>
      <c r="C28" s="26">
        <f t="shared" si="2"/>
        <v>3.521890334923228</v>
      </c>
      <c r="D28" s="26">
        <f t="shared" si="2"/>
        <v>3.1273543754650746</v>
      </c>
      <c r="E28" s="26">
        <f t="shared" si="2"/>
        <v>2.895106376854528</v>
      </c>
      <c r="F28" s="26">
        <f t="shared" si="2"/>
        <v>2.7400588464843167</v>
      </c>
      <c r="G28" s="26">
        <f t="shared" si="2"/>
        <v>2.6283188958586834</v>
      </c>
      <c r="H28" s="26">
        <f t="shared" si="2"/>
        <v>2.5435369366277882</v>
      </c>
      <c r="I28" s="26">
        <f t="shared" si="2"/>
        <v>2.4767672357484116</v>
      </c>
      <c r="J28" s="26">
        <f t="shared" si="2"/>
        <v>2.4227020389844256</v>
      </c>
      <c r="K28" s="26">
        <f t="shared" si="2"/>
        <v>2.3779307412041817</v>
      </c>
      <c r="L28" s="26">
        <f t="shared" si="3"/>
        <v>2.307956492586527</v>
      </c>
      <c r="M28" s="26">
        <f t="shared" si="3"/>
        <v>2.2340600480674766</v>
      </c>
      <c r="N28" s="26">
        <f t="shared" si="3"/>
        <v>2.1554953377744823</v>
      </c>
      <c r="O28" s="26">
        <f t="shared" si="3"/>
        <v>2.1141417505532445</v>
      </c>
      <c r="P28" s="26">
        <f t="shared" si="3"/>
        <v>2.0711858894628676</v>
      </c>
      <c r="Q28" s="26">
        <f t="shared" si="3"/>
        <v>2.026411038968945</v>
      </c>
      <c r="R28" s="26">
        <f t="shared" si="3"/>
        <v>1.9795436401182087</v>
      </c>
      <c r="S28" s="26">
        <f t="shared" si="3"/>
        <v>1.9302390796838154</v>
      </c>
      <c r="T28" s="26">
        <f t="shared" si="3"/>
        <v>1.878671440636026</v>
      </c>
    </row>
    <row r="29" spans="1:20" ht="12.75">
      <c r="A29" s="19">
        <v>20</v>
      </c>
      <c r="B29" s="26">
        <f t="shared" si="2"/>
        <v>4.351250026957132</v>
      </c>
      <c r="C29" s="26">
        <f t="shared" si="2"/>
        <v>3.4928291370306397</v>
      </c>
      <c r="D29" s="26">
        <f t="shared" si="2"/>
        <v>3.098392653555493</v>
      </c>
      <c r="E29" s="26">
        <f t="shared" si="2"/>
        <v>2.866080706098728</v>
      </c>
      <c r="F29" s="26">
        <f t="shared" si="2"/>
        <v>2.7108910671813646</v>
      </c>
      <c r="G29" s="26">
        <f t="shared" si="2"/>
        <v>2.598980586299149</v>
      </c>
      <c r="H29" s="26">
        <f t="shared" si="2"/>
        <v>2.514013885956956</v>
      </c>
      <c r="I29" s="26">
        <f t="shared" si="2"/>
        <v>2.4470665493936394</v>
      </c>
      <c r="J29" s="26">
        <f t="shared" si="2"/>
        <v>2.392816611518356</v>
      </c>
      <c r="K29" s="26">
        <f t="shared" si="2"/>
        <v>2.3478747834815294</v>
      </c>
      <c r="L29" s="26">
        <f t="shared" si="3"/>
        <v>2.2775807906327827</v>
      </c>
      <c r="M29" s="26">
        <f t="shared" si="3"/>
        <v>2.2032722313269915</v>
      </c>
      <c r="N29" s="26">
        <f t="shared" si="3"/>
        <v>2.1241532977001043</v>
      </c>
      <c r="O29" s="26">
        <f t="shared" si="3"/>
        <v>2.082451544538344</v>
      </c>
      <c r="P29" s="26">
        <f t="shared" si="3"/>
        <v>2.039087121374905</v>
      </c>
      <c r="Q29" s="26">
        <f t="shared" si="3"/>
        <v>1.9938184436796291</v>
      </c>
      <c r="R29" s="26">
        <f t="shared" si="3"/>
        <v>1.9463577416445332</v>
      </c>
      <c r="S29" s="26">
        <f t="shared" si="3"/>
        <v>1.8963177694786282</v>
      </c>
      <c r="T29" s="26">
        <f t="shared" si="3"/>
        <v>1.8438370830153872</v>
      </c>
    </row>
    <row r="30" spans="1:20" ht="16.5" customHeight="1">
      <c r="A30" s="19">
        <v>21</v>
      </c>
      <c r="B30" s="26">
        <f t="shared" si="2"/>
        <v>4.324789415477426</v>
      </c>
      <c r="C30" s="26">
        <f t="shared" si="2"/>
        <v>3.4667948511923896</v>
      </c>
      <c r="D30" s="26">
        <f t="shared" si="2"/>
        <v>3.0724720545549644</v>
      </c>
      <c r="E30" s="26">
        <f t="shared" si="2"/>
        <v>2.8400961582519813</v>
      </c>
      <c r="F30" s="26">
        <f t="shared" si="2"/>
        <v>2.684778621642181</v>
      </c>
      <c r="G30" s="26">
        <f t="shared" si="2"/>
        <v>2.572711821358098</v>
      </c>
      <c r="H30" s="26">
        <f t="shared" si="2"/>
        <v>2.4875816961866803</v>
      </c>
      <c r="I30" s="26">
        <f t="shared" si="2"/>
        <v>2.4204638293667813</v>
      </c>
      <c r="J30" s="26">
        <f t="shared" si="2"/>
        <v>2.366050466662273</v>
      </c>
      <c r="K30" s="26">
        <f t="shared" si="2"/>
        <v>2.3209523192235793</v>
      </c>
      <c r="L30" s="26">
        <f t="shared" si="3"/>
        <v>2.2503598984258133</v>
      </c>
      <c r="M30" s="26">
        <f t="shared" si="3"/>
        <v>2.1756676460427116</v>
      </c>
      <c r="N30" s="26">
        <f t="shared" si="3"/>
        <v>2.0960335689323983</v>
      </c>
      <c r="O30" s="26">
        <f t="shared" si="3"/>
        <v>2.0540049661121884</v>
      </c>
      <c r="P30" s="26">
        <f t="shared" si="3"/>
        <v>2.0102461917304026</v>
      </c>
      <c r="Q30" s="26">
        <f t="shared" si="3"/>
        <v>1.9645156612568826</v>
      </c>
      <c r="R30" s="26">
        <f t="shared" si="3"/>
        <v>1.9164865250331786</v>
      </c>
      <c r="S30" s="26">
        <f t="shared" si="3"/>
        <v>1.8657395628451923</v>
      </c>
      <c r="T30" s="26">
        <f t="shared" si="3"/>
        <v>1.81237425067593</v>
      </c>
    </row>
    <row r="31" spans="1:20" ht="12.75">
      <c r="A31" s="19">
        <v>22</v>
      </c>
      <c r="B31" s="26">
        <f t="shared" si="2"/>
        <v>4.300943601265317</v>
      </c>
      <c r="C31" s="26">
        <f t="shared" si="2"/>
        <v>3.4433611517670215</v>
      </c>
      <c r="D31" s="26">
        <f t="shared" si="2"/>
        <v>3.0491236202578875</v>
      </c>
      <c r="E31" s="26">
        <f t="shared" si="2"/>
        <v>2.8167050913907588</v>
      </c>
      <c r="F31" s="26">
        <f t="shared" si="2"/>
        <v>2.661273867943237</v>
      </c>
      <c r="G31" s="26">
        <f t="shared" si="2"/>
        <v>2.549057853684644</v>
      </c>
      <c r="H31" s="26">
        <f t="shared" si="2"/>
        <v>2.4637714091113594</v>
      </c>
      <c r="I31" s="26">
        <f t="shared" si="2"/>
        <v>2.3965043283169507</v>
      </c>
      <c r="J31" s="26">
        <f t="shared" si="2"/>
        <v>2.341934646210575</v>
      </c>
      <c r="K31" s="26">
        <f t="shared" si="2"/>
        <v>2.2966943902247294</v>
      </c>
      <c r="L31" s="26">
        <f t="shared" si="3"/>
        <v>2.2258319631873746</v>
      </c>
      <c r="M31" s="26">
        <f t="shared" si="3"/>
        <v>2.1507773340090353</v>
      </c>
      <c r="N31" s="26">
        <f t="shared" si="3"/>
        <v>2.0706565351247264</v>
      </c>
      <c r="O31" s="26">
        <f t="shared" si="3"/>
        <v>2.028318846214461</v>
      </c>
      <c r="P31" s="26">
        <f t="shared" si="3"/>
        <v>1.9841941423237586</v>
      </c>
      <c r="Q31" s="26">
        <f t="shared" si="3"/>
        <v>1.9380195226403885</v>
      </c>
      <c r="R31" s="26">
        <f t="shared" si="3"/>
        <v>1.889446821223828</v>
      </c>
      <c r="S31" s="26">
        <f t="shared" si="3"/>
        <v>1.838017738009512</v>
      </c>
      <c r="T31" s="26">
        <f t="shared" si="3"/>
        <v>1.7837891164163011</v>
      </c>
    </row>
    <row r="32" spans="1:20" ht="12.75">
      <c r="A32" s="19">
        <v>23</v>
      </c>
      <c r="B32" s="26">
        <f t="shared" si="2"/>
        <v>4.27934310209821</v>
      </c>
      <c r="C32" s="26">
        <f t="shared" si="2"/>
        <v>3.4221301348225097</v>
      </c>
      <c r="D32" s="26">
        <f t="shared" si="2"/>
        <v>3.0279991847237397</v>
      </c>
      <c r="E32" s="26">
        <f t="shared" si="2"/>
        <v>2.7955380232924654</v>
      </c>
      <c r="F32" s="26">
        <f t="shared" si="2"/>
        <v>2.6400002184345794</v>
      </c>
      <c r="G32" s="26">
        <f t="shared" si="2"/>
        <v>2.52765630648355</v>
      </c>
      <c r="H32" s="26">
        <f t="shared" si="2"/>
        <v>2.442227753363113</v>
      </c>
      <c r="I32" s="26">
        <f t="shared" si="2"/>
        <v>2.374811458594195</v>
      </c>
      <c r="J32" s="26">
        <f t="shared" si="2"/>
        <v>2.3201067733680247</v>
      </c>
      <c r="K32" s="26">
        <f t="shared" si="2"/>
        <v>2.274724408835027</v>
      </c>
      <c r="L32" s="26">
        <f t="shared" si="3"/>
        <v>2.2036061864127987</v>
      </c>
      <c r="M32" s="26">
        <f t="shared" si="3"/>
        <v>2.128217602148652</v>
      </c>
      <c r="N32" s="26">
        <f t="shared" si="3"/>
        <v>2.047638503199778</v>
      </c>
      <c r="O32" s="26">
        <f t="shared" si="3"/>
        <v>2.0050094917678507</v>
      </c>
      <c r="P32" s="26">
        <f t="shared" si="3"/>
        <v>1.960536621936626</v>
      </c>
      <c r="Q32" s="26">
        <f t="shared" si="3"/>
        <v>1.9139392293254787</v>
      </c>
      <c r="R32" s="26">
        <f t="shared" si="3"/>
        <v>1.8648442789981345</v>
      </c>
      <c r="S32" s="26">
        <f t="shared" si="3"/>
        <v>1.8127614964669192</v>
      </c>
      <c r="T32" s="26">
        <f t="shared" si="3"/>
        <v>1.7576908817318326</v>
      </c>
    </row>
    <row r="33" spans="1:20" ht="12.75">
      <c r="A33" s="19">
        <v>24</v>
      </c>
      <c r="B33" s="26">
        <f t="shared" si="2"/>
        <v>4.25967527917237</v>
      </c>
      <c r="C33" s="26">
        <f t="shared" si="2"/>
        <v>3.4028317941192654</v>
      </c>
      <c r="D33" s="26">
        <f t="shared" si="2"/>
        <v>3.0087861091487866</v>
      </c>
      <c r="E33" s="26">
        <f t="shared" si="2"/>
        <v>2.7762894205807243</v>
      </c>
      <c r="F33" s="26">
        <f t="shared" si="2"/>
        <v>2.620652139739832</v>
      </c>
      <c r="G33" s="26">
        <f t="shared" si="2"/>
        <v>2.5081874355237233</v>
      </c>
      <c r="H33" s="26">
        <f t="shared" si="2"/>
        <v>2.4226309847108496</v>
      </c>
      <c r="I33" s="26">
        <f t="shared" si="2"/>
        <v>2.355079686822137</v>
      </c>
      <c r="J33" s="26">
        <f t="shared" si="2"/>
        <v>2.300243551189851</v>
      </c>
      <c r="K33" s="26">
        <f t="shared" si="2"/>
        <v>2.2547368416780955</v>
      </c>
      <c r="L33" s="26">
        <f t="shared" si="3"/>
        <v>2.1833770347257087</v>
      </c>
      <c r="M33" s="26">
        <f t="shared" si="3"/>
        <v>2.1076758116578276</v>
      </c>
      <c r="N33" s="26">
        <f t="shared" si="3"/>
        <v>2.0266632816401398</v>
      </c>
      <c r="O33" s="26">
        <f t="shared" si="3"/>
        <v>1.983757158541266</v>
      </c>
      <c r="P33" s="26">
        <f t="shared" si="3"/>
        <v>1.9389574390515918</v>
      </c>
      <c r="Q33" s="26">
        <f t="shared" si="3"/>
        <v>1.8919550370810612</v>
      </c>
      <c r="R33" s="26">
        <f t="shared" si="3"/>
        <v>1.8423591541250062</v>
      </c>
      <c r="S33" s="26">
        <f t="shared" si="3"/>
        <v>1.7896439885589643</v>
      </c>
      <c r="T33" s="26">
        <f t="shared" si="3"/>
        <v>1.7337562496777537</v>
      </c>
    </row>
    <row r="34" spans="1:20" ht="12.75">
      <c r="A34" s="19">
        <v>25</v>
      </c>
      <c r="B34" s="26">
        <f t="shared" si="2"/>
        <v>4.24169854795764</v>
      </c>
      <c r="C34" s="26">
        <f t="shared" si="2"/>
        <v>3.3851961234176997</v>
      </c>
      <c r="D34" s="26">
        <f t="shared" si="2"/>
        <v>2.9912428090028698</v>
      </c>
      <c r="E34" s="26">
        <f t="shared" si="2"/>
        <v>2.7587105932980194</v>
      </c>
      <c r="F34" s="26">
        <f t="shared" si="2"/>
        <v>2.602988047328836</v>
      </c>
      <c r="G34" s="26">
        <f t="shared" si="2"/>
        <v>2.4904096562750055</v>
      </c>
      <c r="H34" s="26">
        <f t="shared" si="2"/>
        <v>2.404725307769695</v>
      </c>
      <c r="I34" s="26">
        <f t="shared" si="2"/>
        <v>2.3370603230432607</v>
      </c>
      <c r="J34" s="26">
        <f t="shared" si="2"/>
        <v>2.282099842432217</v>
      </c>
      <c r="K34" s="26">
        <f t="shared" si="2"/>
        <v>2.236475893369061</v>
      </c>
      <c r="L34" s="26">
        <f t="shared" si="3"/>
        <v>2.164888712741231</v>
      </c>
      <c r="M34" s="26">
        <f t="shared" si="3"/>
        <v>2.0888890617243305</v>
      </c>
      <c r="N34" s="26">
        <f t="shared" si="3"/>
        <v>2.0074715223472595</v>
      </c>
      <c r="O34" s="26">
        <f t="shared" si="3"/>
        <v>1.9643060511498334</v>
      </c>
      <c r="P34" s="26">
        <f t="shared" si="3"/>
        <v>1.919186587429067</v>
      </c>
      <c r="Q34" s="26">
        <f t="shared" si="3"/>
        <v>1.871800492381226</v>
      </c>
      <c r="R34" s="26">
        <f t="shared" si="3"/>
        <v>1.8217249930785329</v>
      </c>
      <c r="S34" s="26">
        <f t="shared" si="3"/>
        <v>1.7683952080460585</v>
      </c>
      <c r="T34" s="26">
        <f t="shared" si="3"/>
        <v>1.7117081085871177</v>
      </c>
    </row>
    <row r="35" ht="16.5" customHeight="1"/>
    <row r="36" spans="1:20" ht="12.75">
      <c r="A36" s="19">
        <v>30</v>
      </c>
      <c r="B36" s="26">
        <f t="shared" si="2"/>
        <v>4.170885858911788</v>
      </c>
      <c r="C36" s="26">
        <f t="shared" si="2"/>
        <v>3.3158329415527987</v>
      </c>
      <c r="D36" s="26">
        <f t="shared" si="2"/>
        <v>2.9222775310699944</v>
      </c>
      <c r="E36" s="26">
        <f t="shared" si="2"/>
        <v>2.6896316285274224</v>
      </c>
      <c r="F36" s="26">
        <f t="shared" si="2"/>
        <v>2.533553811190359</v>
      </c>
      <c r="G36" s="26">
        <f t="shared" si="2"/>
        <v>2.420520672785642</v>
      </c>
      <c r="H36" s="26">
        <f t="shared" si="2"/>
        <v>2.334346049792657</v>
      </c>
      <c r="I36" s="26">
        <f t="shared" si="2"/>
        <v>2.266162368869118</v>
      </c>
      <c r="J36" s="26">
        <f t="shared" si="2"/>
        <v>2.2106974029156845</v>
      </c>
      <c r="K36" s="26">
        <f t="shared" si="2"/>
        <v>2.164579626651175</v>
      </c>
      <c r="L36" s="26">
        <f t="shared" si="3"/>
        <v>2.092065187753178</v>
      </c>
      <c r="M36" s="26">
        <f t="shared" si="3"/>
        <v>2.0148043233803037</v>
      </c>
      <c r="N36" s="26">
        <f t="shared" si="3"/>
        <v>1.931653059727978</v>
      </c>
      <c r="O36" s="26">
        <f t="shared" si="3"/>
        <v>1.8873613782943721</v>
      </c>
      <c r="P36" s="26">
        <f t="shared" si="3"/>
        <v>1.8408705670935888</v>
      </c>
      <c r="Q36" s="26">
        <f t="shared" si="3"/>
        <v>1.7917898276209598</v>
      </c>
      <c r="R36" s="26">
        <f t="shared" si="3"/>
        <v>1.73957204196995</v>
      </c>
      <c r="S36" s="26">
        <f t="shared" si="3"/>
        <v>1.6834533766996174</v>
      </c>
      <c r="T36" s="26">
        <f t="shared" si="3"/>
        <v>1.623035927877936</v>
      </c>
    </row>
    <row r="37" spans="1:20" ht="12.75">
      <c r="A37" s="19">
        <v>40</v>
      </c>
      <c r="B37" s="26">
        <f t="shared" si="2"/>
        <v>4.0847396576282335</v>
      </c>
      <c r="C37" s="26">
        <f t="shared" si="2"/>
        <v>3.2317331033482333</v>
      </c>
      <c r="D37" s="26">
        <f t="shared" si="2"/>
        <v>2.838746127054037</v>
      </c>
      <c r="E37" s="26">
        <f t="shared" si="2"/>
        <v>2.6059723268190282</v>
      </c>
      <c r="F37" s="26">
        <f t="shared" si="2"/>
        <v>2.4494681838405086</v>
      </c>
      <c r="G37" s="26">
        <f t="shared" si="2"/>
        <v>2.3358524003924686</v>
      </c>
      <c r="H37" s="26">
        <f t="shared" si="2"/>
        <v>2.2490240780825843</v>
      </c>
      <c r="I37" s="26">
        <f t="shared" si="2"/>
        <v>2.1801724869874306</v>
      </c>
      <c r="J37" s="26">
        <f t="shared" si="2"/>
        <v>2.1240289527213463</v>
      </c>
      <c r="K37" s="26">
        <f t="shared" si="2"/>
        <v>2.07725037171258</v>
      </c>
      <c r="L37" s="26">
        <f t="shared" si="3"/>
        <v>2.0034605086038937</v>
      </c>
      <c r="M37" s="26">
        <f t="shared" si="3"/>
        <v>1.9244623672420857</v>
      </c>
      <c r="N37" s="26">
        <f t="shared" si="3"/>
        <v>1.8388597311513877</v>
      </c>
      <c r="O37" s="26">
        <f t="shared" si="3"/>
        <v>1.7929373541392124</v>
      </c>
      <c r="P37" s="26">
        <f t="shared" si="3"/>
        <v>1.7444321542825492</v>
      </c>
      <c r="Q37" s="26">
        <f t="shared" si="3"/>
        <v>1.6927970136748627</v>
      </c>
      <c r="R37" s="26">
        <f t="shared" si="3"/>
        <v>1.6372521116636563</v>
      </c>
      <c r="S37" s="26">
        <f t="shared" si="3"/>
        <v>1.576609065523371</v>
      </c>
      <c r="T37" s="26">
        <f t="shared" si="3"/>
        <v>1.5097700867272579</v>
      </c>
    </row>
    <row r="38" spans="1:20" ht="12.75">
      <c r="A38" s="19">
        <v>50</v>
      </c>
      <c r="B38" s="26">
        <f aca="true" t="shared" si="4" ref="B38:Q41">FINV($K$7,B$9,$A38)</f>
        <v>4.034319545098697</v>
      </c>
      <c r="C38" s="26">
        <f t="shared" si="4"/>
        <v>3.18260617859778</v>
      </c>
      <c r="D38" s="26">
        <f t="shared" si="4"/>
        <v>2.790010000808252</v>
      </c>
      <c r="E38" s="26">
        <f t="shared" si="4"/>
        <v>2.557179357154382</v>
      </c>
      <c r="F38" s="26">
        <f t="shared" si="4"/>
        <v>2.4004123133636313</v>
      </c>
      <c r="G38" s="26">
        <f t="shared" si="4"/>
        <v>2.2864341531203536</v>
      </c>
      <c r="H38" s="26">
        <f t="shared" si="4"/>
        <v>2.199200821451086</v>
      </c>
      <c r="I38" s="26">
        <f t="shared" si="4"/>
        <v>2.1299229047144763</v>
      </c>
      <c r="J38" s="26">
        <f t="shared" si="4"/>
        <v>2.073349492093257</v>
      </c>
      <c r="K38" s="26">
        <f t="shared" si="4"/>
        <v>2.026141032729356</v>
      </c>
      <c r="L38" s="26">
        <f t="shared" si="4"/>
        <v>1.951526940047188</v>
      </c>
      <c r="M38" s="26">
        <f t="shared" si="4"/>
        <v>1.8713848248808063</v>
      </c>
      <c r="N38" s="26">
        <f t="shared" si="4"/>
        <v>1.7841230715021084</v>
      </c>
      <c r="O38" s="26">
        <f t="shared" si="4"/>
        <v>1.7370780369674321</v>
      </c>
      <c r="P38" s="26">
        <f t="shared" si="4"/>
        <v>1.6871570807097669</v>
      </c>
      <c r="Q38" s="26">
        <f t="shared" si="4"/>
        <v>1.6336816344164617</v>
      </c>
      <c r="R38" s="26">
        <f aca="true" t="shared" si="5" ref="L38:T41">FINV($K$7,R$9,$A38)</f>
        <v>1.5756533855437738</v>
      </c>
      <c r="S38" s="26">
        <f t="shared" si="5"/>
        <v>1.5114718365794033</v>
      </c>
      <c r="T38" s="26">
        <f t="shared" si="5"/>
        <v>1.4392096403526011</v>
      </c>
    </row>
    <row r="39" spans="1:20" ht="12.75">
      <c r="A39" s="19">
        <v>60</v>
      </c>
      <c r="B39" s="26">
        <f t="shared" si="4"/>
        <v>4.001194042757561</v>
      </c>
      <c r="C39" s="26">
        <f t="shared" si="4"/>
        <v>3.15041148724049</v>
      </c>
      <c r="D39" s="26">
        <f t="shared" si="4"/>
        <v>2.758078210263193</v>
      </c>
      <c r="E39" s="26">
        <f t="shared" si="4"/>
        <v>2.5252120394725353</v>
      </c>
      <c r="F39" s="26">
        <f t="shared" si="4"/>
        <v>2.3682673599978443</v>
      </c>
      <c r="G39" s="26">
        <f t="shared" si="4"/>
        <v>2.254054720651766</v>
      </c>
      <c r="H39" s="26">
        <f t="shared" si="4"/>
        <v>2.166540724601873</v>
      </c>
      <c r="I39" s="26">
        <f t="shared" si="4"/>
        <v>2.096967932629923</v>
      </c>
      <c r="J39" s="26">
        <f t="shared" si="4"/>
        <v>2.0400960920596845</v>
      </c>
      <c r="K39" s="26">
        <f t="shared" si="4"/>
        <v>1.992592757460443</v>
      </c>
      <c r="L39" s="26">
        <f t="shared" si="5"/>
        <v>1.9173960197349516</v>
      </c>
      <c r="M39" s="26">
        <f t="shared" si="5"/>
        <v>1.8364367804224457</v>
      </c>
      <c r="N39" s="26">
        <f t="shared" si="5"/>
        <v>1.7479848679613497</v>
      </c>
      <c r="O39" s="26">
        <f t="shared" si="5"/>
        <v>1.7001156038531917</v>
      </c>
      <c r="P39" s="26">
        <f t="shared" si="5"/>
        <v>1.6491412679897621</v>
      </c>
      <c r="Q39" s="26">
        <f t="shared" si="5"/>
        <v>1.5942731579343672</v>
      </c>
      <c r="R39" s="26">
        <f t="shared" si="5"/>
        <v>1.5343140091772511</v>
      </c>
      <c r="S39" s="26">
        <f t="shared" si="5"/>
        <v>1.467267196630928</v>
      </c>
      <c r="T39" s="26">
        <f t="shared" si="5"/>
        <v>1.3903029838502334</v>
      </c>
    </row>
    <row r="40" spans="1:20" ht="12.75">
      <c r="A40" s="19">
        <v>75</v>
      </c>
      <c r="B40" s="26">
        <f t="shared" si="4"/>
        <v>3.9684664443484508</v>
      </c>
      <c r="C40" s="26">
        <f t="shared" si="4"/>
        <v>3.1186431215246557</v>
      </c>
      <c r="D40" s="26">
        <f t="shared" si="4"/>
        <v>2.726594061641663</v>
      </c>
      <c r="E40" s="26">
        <f t="shared" si="4"/>
        <v>2.493692363714217</v>
      </c>
      <c r="F40" s="26">
        <f t="shared" si="4"/>
        <v>2.336577153982944</v>
      </c>
      <c r="G40" s="26">
        <f t="shared" si="4"/>
        <v>2.2221087192519917</v>
      </c>
      <c r="H40" s="26">
        <f t="shared" si="4"/>
        <v>2.1343140588214737</v>
      </c>
      <c r="I40" s="26">
        <f t="shared" si="4"/>
        <v>2.0644392861868255</v>
      </c>
      <c r="J40" s="26">
        <f t="shared" si="4"/>
        <v>2.0072619122402102</v>
      </c>
      <c r="K40" s="26">
        <f t="shared" si="4"/>
        <v>1.9594459388372343</v>
      </c>
      <c r="L40" s="26">
        <f t="shared" si="5"/>
        <v>1.883641687072668</v>
      </c>
      <c r="M40" s="26">
        <f t="shared" si="5"/>
        <v>1.8018262437635713</v>
      </c>
      <c r="N40" s="26">
        <f t="shared" si="5"/>
        <v>1.712095354378107</v>
      </c>
      <c r="O40" s="26">
        <f t="shared" si="5"/>
        <v>1.663337911850249</v>
      </c>
      <c r="P40" s="26">
        <f t="shared" si="5"/>
        <v>1.6112071676843698</v>
      </c>
      <c r="Q40" s="26">
        <f t="shared" si="5"/>
        <v>1.5547811926808208</v>
      </c>
      <c r="R40" s="26">
        <f t="shared" si="5"/>
        <v>1.4926122560154909</v>
      </c>
      <c r="S40" s="26">
        <f t="shared" si="5"/>
        <v>1.4221424038396435</v>
      </c>
      <c r="T40" s="26">
        <f t="shared" si="5"/>
        <v>1.3391261433071122</v>
      </c>
    </row>
    <row r="41" spans="1:20" ht="12.75">
      <c r="A41" s="19">
        <v>100</v>
      </c>
      <c r="B41" s="26">
        <f t="shared" si="4"/>
        <v>3.9361509607260814</v>
      </c>
      <c r="C41" s="26">
        <f t="shared" si="4"/>
        <v>3.08729397602292</v>
      </c>
      <c r="D41" s="26">
        <f t="shared" si="4"/>
        <v>2.695536238661589</v>
      </c>
      <c r="E41" s="26">
        <f t="shared" si="4"/>
        <v>2.4626132244520704</v>
      </c>
      <c r="F41" s="26">
        <f t="shared" si="4"/>
        <v>2.305320379036857</v>
      </c>
      <c r="G41" s="26">
        <f t="shared" si="4"/>
        <v>2.190603254348389</v>
      </c>
      <c r="H41" s="26">
        <f t="shared" si="4"/>
        <v>2.1025137186825305</v>
      </c>
      <c r="I41" s="26">
        <f t="shared" si="4"/>
        <v>2.0323298599578266</v>
      </c>
      <c r="J41" s="26">
        <f t="shared" si="4"/>
        <v>1.9748291890664404</v>
      </c>
      <c r="K41" s="26">
        <f t="shared" si="4"/>
        <v>1.9266934714323725</v>
      </c>
      <c r="L41" s="26">
        <f t="shared" si="5"/>
        <v>1.8502532839193009</v>
      </c>
      <c r="M41" s="26">
        <f t="shared" si="5"/>
        <v>1.7675283459084312</v>
      </c>
      <c r="N41" s="26">
        <f t="shared" si="5"/>
        <v>1.6764332144703076</v>
      </c>
      <c r="O41" s="26">
        <f t="shared" si="5"/>
        <v>1.6267094338218158</v>
      </c>
      <c r="P41" s="26">
        <f t="shared" si="5"/>
        <v>1.5733014890884078</v>
      </c>
      <c r="Q41" s="26">
        <f t="shared" si="5"/>
        <v>1.5151258025980496</v>
      </c>
      <c r="R41" s="26">
        <f t="shared" si="5"/>
        <v>1.450384701229268</v>
      </c>
      <c r="S41" s="26">
        <f t="shared" si="5"/>
        <v>1.3757315286966332</v>
      </c>
      <c r="T41" s="26">
        <f t="shared" si="5"/>
        <v>1.284496065068197</v>
      </c>
    </row>
  </sheetData>
  <printOptions gridLines="1" horizontalCentered="1" verticalCentered="1"/>
  <pageMargins left="0.5" right="0.5" top="0.75" bottom="0.75" header="0.5" footer="0.5"/>
  <pageSetup horizontalDpi="300" verticalDpi="300" orientation="landscape" scale="90" r:id="rId1"/>
  <headerFooter alignWithMargins="0">
    <oddHeader>&amp;C&amp;A</oddHeader>
    <oddFooter>&amp;L&amp;D&amp;C&amp;F&amp;R&amp;P.&amp;N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A. Graman</dc:creator>
  <cp:keywords/>
  <dc:description/>
  <cp:lastModifiedBy>HU</cp:lastModifiedBy>
  <cp:lastPrinted>2000-11-27T16:41:26Z</cp:lastPrinted>
  <dcterms:created xsi:type="dcterms:W3CDTF">1999-11-21T21:16:41Z</dcterms:created>
  <dcterms:modified xsi:type="dcterms:W3CDTF">2004-01-06T09:43:52Z</dcterms:modified>
  <cp:category/>
  <cp:version/>
  <cp:contentType/>
  <cp:contentStatus/>
</cp:coreProperties>
</file>